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cionesestatales01-my.sharepoint.com/personal/eric_martinez_lmd_gob_do/Documents/PROYECTOS DE INFRAESTRUCTURA/RESUMEN Y OTROS/PARA TRANSPARENCIA/"/>
    </mc:Choice>
  </mc:AlternateContent>
  <xr:revisionPtr revIDLastSave="55" documentId="8_{2A8D5E41-AB4D-44D3-A4C8-08AD2B24CB6D}" xr6:coauthVersionLast="47" xr6:coauthVersionMax="47" xr10:uidLastSave="{A309B0F6-D1DE-4C42-B9F6-734C9B9CD00D}"/>
  <bookViews>
    <workbookView xWindow="28680" yWindow="-120" windowWidth="29040" windowHeight="15720" xr2:uid="{A8F079F8-F778-491F-A7AE-44881D7C7BCA}"/>
  </bookViews>
  <sheets>
    <sheet name="OBR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OBRAS!#REF!</definedName>
    <definedName name="_xlnm.Print_Area" localSheetId="0">OBRAS!$A$1:$W$483</definedName>
    <definedName name="AYUDANTE">'[1]ANALISIS DE COSTOS'!$C$15</definedName>
    <definedName name="C.MUN">[2]PRESUPUESTO!$L$9</definedName>
    <definedName name="HAPISO38A20AD124ESP15">#REF!</definedName>
    <definedName name="PROVINCIA" localSheetId="0">[3]DESPLIEGUE!$A$2:$A$33</definedName>
    <definedName name="PROVINCIA">[1]DESPLIEGUE!$A$2:$A$33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OBRAS!#REF!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TECNICOS">#REF!</definedName>
    <definedName name="_xlnm.Print_Titles" localSheetId="0">OBRAS!$2:$3</definedName>
    <definedName name="TOPOGRAFICA">'[1]ANALISIS DE COSTOS'!$C$20</definedName>
    <definedName name="TRABAJADOR1ERA">'[1]ANALISIS DE COSTOS'!$C$18</definedName>
    <definedName name="TRABAJADOR3ERA">'[1]ANALISIS DE COSTOS'!$C$16</definedName>
    <definedName name="TRABAJADORCALIF">'[1]ANALISIS DE COSTOS'!$C$14</definedName>
    <definedName name="TRABAJADORNOCALIF">'[1]ANALISIS DE COSTOS'!$C$13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1" l="1"/>
  <c r="T2" i="1"/>
  <c r="S2" i="1"/>
  <c r="A2" i="1"/>
  <c r="Z2" i="1"/>
  <c r="Y2" i="1"/>
  <c r="V2" i="1"/>
  <c r="W2" i="1" s="1"/>
  <c r="X2" i="1"/>
  <c r="A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 Santos</author>
  </authors>
  <commentList>
    <comment ref="S434" authorId="0" shapeId="0" xr:uid="{0D572004-2A96-4347-8798-A3BF5271009A}">
      <text>
        <r>
          <rPr>
            <b/>
            <sz val="9"/>
            <color indexed="81"/>
            <rFont val="Tahoma"/>
            <family val="2"/>
          </rPr>
          <t>Valentin Santos:</t>
        </r>
        <r>
          <rPr>
            <sz val="9"/>
            <color indexed="81"/>
            <rFont val="Tahoma"/>
            <family val="2"/>
          </rPr>
          <t xml:space="preserve">
REFORMULADA, MONTO ANTERIOR RD$5,438,841.37</t>
        </r>
      </text>
    </comment>
  </commentList>
</comments>
</file>

<file path=xl/sharedStrings.xml><?xml version="1.0" encoding="utf-8"?>
<sst xmlns="http://schemas.openxmlformats.org/spreadsheetml/2006/main" count="7226" uniqueCount="2112">
  <si>
    <t>No.</t>
  </si>
  <si>
    <t>CÓDIGO
ONE</t>
  </si>
  <si>
    <t>CÓDIGO
PRESUPUESTARIO</t>
  </si>
  <si>
    <t>CÓDIGO
UNICO</t>
  </si>
  <si>
    <t>REGIÓN</t>
  </si>
  <si>
    <t>PROVINCIA</t>
  </si>
  <si>
    <t>MUNICIPIO</t>
  </si>
  <si>
    <t>DISTRITO MUNICIPAL</t>
  </si>
  <si>
    <t>TIPO DE TERRITORIO</t>
  </si>
  <si>
    <t>GOBIERNO LOCAL</t>
  </si>
  <si>
    <t>NOMBRE ALCANDE/SA O DIRECTOR/A</t>
  </si>
  <si>
    <t>POBLACION
(CENSO 2010)</t>
  </si>
  <si>
    <t>PARTIDO</t>
  </si>
  <si>
    <t>OBRA</t>
  </si>
  <si>
    <t>INTERVENSION
DE OBRA</t>
  </si>
  <si>
    <t>TIPO</t>
  </si>
  <si>
    <t>FONDOS</t>
  </si>
  <si>
    <t>PROPUESTA DEL GOBIERNO LOCAL</t>
  </si>
  <si>
    <t>MONTO DE LA OBRA</t>
  </si>
  <si>
    <r>
      <t xml:space="preserve">MONTO NETO
</t>
    </r>
    <r>
      <rPr>
        <b/>
        <sz val="5"/>
        <rFont val="Calibri"/>
        <family val="2"/>
        <scheme val="minor"/>
      </rPr>
      <t>(TOTAL, RESERVANDO EL 5% DE LA SUPERVISIÓN)</t>
    </r>
  </si>
  <si>
    <r>
      <t>METROS DE COSNTRUCCION
(ml o m</t>
    </r>
    <r>
      <rPr>
        <b/>
        <sz val="8"/>
        <rFont val="Calibri"/>
        <family val="2"/>
      </rPr>
      <t>²</t>
    </r>
    <r>
      <rPr>
        <b/>
        <sz val="8"/>
        <rFont val="Calibri"/>
        <family val="2"/>
        <scheme val="minor"/>
      </rPr>
      <t>)</t>
    </r>
  </si>
  <si>
    <t>MONTO TOTAL
DESEMBOLSADO</t>
  </si>
  <si>
    <t>%
DESEMBOLSADO</t>
  </si>
  <si>
    <t>ACERAS EJECUTADAS
(m²)</t>
  </si>
  <si>
    <t>CONTENES EJECUTADOS
(ml)</t>
  </si>
  <si>
    <t>MONTO 
EJECUTADO</t>
  </si>
  <si>
    <t>MONTO 
EJECUTADO REAL</t>
  </si>
  <si>
    <t>% DE
 EJECUCION</t>
  </si>
  <si>
    <t>060201</t>
  </si>
  <si>
    <t>PRM</t>
  </si>
  <si>
    <t>ACERAS Y CONTENES</t>
  </si>
  <si>
    <t>CONSTRUCCION</t>
  </si>
  <si>
    <t>PROGRAMA AYC-22</t>
  </si>
  <si>
    <t>-</t>
  </si>
  <si>
    <t>060203</t>
  </si>
  <si>
    <t>PRD</t>
  </si>
  <si>
    <t>060202</t>
  </si>
  <si>
    <t>060301</t>
  </si>
  <si>
    <t>060701</t>
  </si>
  <si>
    <t>060702</t>
  </si>
  <si>
    <t>PLD</t>
  </si>
  <si>
    <t>060601</t>
  </si>
  <si>
    <t>060401</t>
  </si>
  <si>
    <t>060101</t>
  </si>
  <si>
    <t>060103</t>
  </si>
  <si>
    <t>060104</t>
  </si>
  <si>
    <t>060102</t>
  </si>
  <si>
    <t>060105</t>
  </si>
  <si>
    <t>060501</t>
  </si>
  <si>
    <t>060502</t>
  </si>
  <si>
    <t>060505</t>
  </si>
  <si>
    <t>060503</t>
  </si>
  <si>
    <t>060504</t>
  </si>
  <si>
    <t>190101</t>
  </si>
  <si>
    <t>190102</t>
  </si>
  <si>
    <t>190201</t>
  </si>
  <si>
    <t>FP</t>
  </si>
  <si>
    <t>190202</t>
  </si>
  <si>
    <t>190301</t>
  </si>
  <si>
    <t>140201</t>
  </si>
  <si>
    <t>140202</t>
  </si>
  <si>
    <t>140203</t>
  </si>
  <si>
    <t>140301</t>
  </si>
  <si>
    <t>140302</t>
  </si>
  <si>
    <t>140101</t>
  </si>
  <si>
    <t>140104</t>
  </si>
  <si>
    <t>140103</t>
  </si>
  <si>
    <t>140102</t>
  </si>
  <si>
    <t>140401</t>
  </si>
  <si>
    <t>200301</t>
  </si>
  <si>
    <t>200101</t>
  </si>
  <si>
    <t>200103</t>
  </si>
  <si>
    <t>200102</t>
  </si>
  <si>
    <t>200104</t>
  </si>
  <si>
    <t>200201</t>
  </si>
  <si>
    <t>050101</t>
  </si>
  <si>
    <t>050102</t>
  </si>
  <si>
    <t>050501</t>
  </si>
  <si>
    <t>050502</t>
  </si>
  <si>
    <t>050201</t>
  </si>
  <si>
    <t>050202</t>
  </si>
  <si>
    <t>050203</t>
  </si>
  <si>
    <t>PLR</t>
  </si>
  <si>
    <t>050301</t>
  </si>
  <si>
    <t>050401</t>
  </si>
  <si>
    <t>150201</t>
  </si>
  <si>
    <t>150202</t>
  </si>
  <si>
    <t>150301</t>
  </si>
  <si>
    <t>150304</t>
  </si>
  <si>
    <t>150303</t>
  </si>
  <si>
    <t>150302</t>
  </si>
  <si>
    <t>150401</t>
  </si>
  <si>
    <t>150101</t>
  </si>
  <si>
    <t>150501</t>
  </si>
  <si>
    <t>150502</t>
  </si>
  <si>
    <t>150601</t>
  </si>
  <si>
    <t>260301</t>
  </si>
  <si>
    <t>260101</t>
  </si>
  <si>
    <t>260201</t>
  </si>
  <si>
    <t>270201</t>
  </si>
  <si>
    <t>270204</t>
  </si>
  <si>
    <t>270203</t>
  </si>
  <si>
    <t>270202</t>
  </si>
  <si>
    <t>270205</t>
  </si>
  <si>
    <t>270301</t>
  </si>
  <si>
    <t>270304</t>
  </si>
  <si>
    <t>270302</t>
  </si>
  <si>
    <t>270303</t>
  </si>
  <si>
    <t>270101</t>
  </si>
  <si>
    <t>270102</t>
  </si>
  <si>
    <t>270104</t>
  </si>
  <si>
    <t>270103</t>
  </si>
  <si>
    <t>090201</t>
  </si>
  <si>
    <t>090301</t>
  </si>
  <si>
    <t>090302</t>
  </si>
  <si>
    <t>090303</t>
  </si>
  <si>
    <t>090304</t>
  </si>
  <si>
    <t>090401</t>
  </si>
  <si>
    <t>090101</t>
  </si>
  <si>
    <t>090106</t>
  </si>
  <si>
    <t>090107</t>
  </si>
  <si>
    <t>090102</t>
  </si>
  <si>
    <t>090104</t>
  </si>
  <si>
    <t>090109</t>
  </si>
  <si>
    <t>090105</t>
  </si>
  <si>
    <t>090108</t>
  </si>
  <si>
    <t>090501</t>
  </si>
  <si>
    <t>180201</t>
  </si>
  <si>
    <t>180202</t>
  </si>
  <si>
    <t>180301</t>
  </si>
  <si>
    <t>180401</t>
  </si>
  <si>
    <t>180501</t>
  </si>
  <si>
    <t>180502</t>
  </si>
  <si>
    <t>180601</t>
  </si>
  <si>
    <t>180603</t>
  </si>
  <si>
    <t>180604</t>
  </si>
  <si>
    <t>180602</t>
  </si>
  <si>
    <t>180101</t>
  </si>
  <si>
    <t>180103</t>
  </si>
  <si>
    <t>180102</t>
  </si>
  <si>
    <t>180701</t>
  </si>
  <si>
    <t>PRSC</t>
  </si>
  <si>
    <t>180702</t>
  </si>
  <si>
    <t>180703</t>
  </si>
  <si>
    <t>180801</t>
  </si>
  <si>
    <t>180802</t>
  </si>
  <si>
    <t>180804</t>
  </si>
  <si>
    <t>180803</t>
  </si>
  <si>
    <t>180901</t>
  </si>
  <si>
    <t>251001</t>
  </si>
  <si>
    <t>250201</t>
  </si>
  <si>
    <t>250301</t>
  </si>
  <si>
    <t>250303</t>
  </si>
  <si>
    <t>250302</t>
  </si>
  <si>
    <t>250401</t>
  </si>
  <si>
    <t>250402</t>
  </si>
  <si>
    <t>250801</t>
  </si>
  <si>
    <t>250803</t>
  </si>
  <si>
    <t>250802</t>
  </si>
  <si>
    <t>250901</t>
  </si>
  <si>
    <t>250501</t>
  </si>
  <si>
    <t>250502</t>
  </si>
  <si>
    <t>250503</t>
  </si>
  <si>
    <t>250504</t>
  </si>
  <si>
    <t>250101</t>
  </si>
  <si>
    <t>250107</t>
  </si>
  <si>
    <t>250105</t>
  </si>
  <si>
    <t>250102</t>
  </si>
  <si>
    <t>250106</t>
  </si>
  <si>
    <t>250108</t>
  </si>
  <si>
    <t>250601</t>
  </si>
  <si>
    <t>250602</t>
  </si>
  <si>
    <t>250701</t>
  </si>
  <si>
    <t>250703</t>
  </si>
  <si>
    <t>250702</t>
  </si>
  <si>
    <t>130201</t>
  </si>
  <si>
    <t>130203</t>
  </si>
  <si>
    <t>PAL</t>
  </si>
  <si>
    <t>130202</t>
  </si>
  <si>
    <t>130301</t>
  </si>
  <si>
    <t>130302</t>
  </si>
  <si>
    <t>130303</t>
  </si>
  <si>
    <t>130401</t>
  </si>
  <si>
    <t>130402</t>
  </si>
  <si>
    <t>130101</t>
  </si>
  <si>
    <t>130105</t>
  </si>
  <si>
    <t>130103</t>
  </si>
  <si>
    <t>130102</t>
  </si>
  <si>
    <t>130104</t>
  </si>
  <si>
    <t>280101</t>
  </si>
  <si>
    <t>280104</t>
  </si>
  <si>
    <t>280105</t>
  </si>
  <si>
    <t>280103</t>
  </si>
  <si>
    <t>280106</t>
  </si>
  <si>
    <t>280102</t>
  </si>
  <si>
    <t>280201</t>
  </si>
  <si>
    <t>280301</t>
  </si>
  <si>
    <t>280303</t>
  </si>
  <si>
    <t>280302</t>
  </si>
  <si>
    <t>240201</t>
  </si>
  <si>
    <t>240202</t>
  </si>
  <si>
    <t>240101</t>
  </si>
  <si>
    <t>240103</t>
  </si>
  <si>
    <t>240104</t>
  </si>
  <si>
    <t>240105</t>
  </si>
  <si>
    <t>240102</t>
  </si>
  <si>
    <t>240106</t>
  </si>
  <si>
    <t>240301</t>
  </si>
  <si>
    <t>240401</t>
  </si>
  <si>
    <t>240403</t>
  </si>
  <si>
    <t>240404</t>
  </si>
  <si>
    <t>240402</t>
  </si>
  <si>
    <t>070201</t>
  </si>
  <si>
    <t>070202</t>
  </si>
  <si>
    <t>070203</t>
  </si>
  <si>
    <t>070101</t>
  </si>
  <si>
    <t>070103</t>
  </si>
  <si>
    <t>070102</t>
  </si>
  <si>
    <t>070301</t>
  </si>
  <si>
    <t>070302</t>
  </si>
  <si>
    <t>070401</t>
  </si>
  <si>
    <t>070402</t>
  </si>
  <si>
    <t>070601</t>
  </si>
  <si>
    <t>070501</t>
  </si>
  <si>
    <t>070502</t>
  </si>
  <si>
    <t>220201</t>
  </si>
  <si>
    <t>220202</t>
  </si>
  <si>
    <t>220203</t>
  </si>
  <si>
    <t>220301</t>
  </si>
  <si>
    <t>220303</t>
  </si>
  <si>
    <t>220302</t>
  </si>
  <si>
    <t>220401</t>
  </si>
  <si>
    <t>220402</t>
  </si>
  <si>
    <t>220501</t>
  </si>
  <si>
    <t>220503</t>
  </si>
  <si>
    <t>220502</t>
  </si>
  <si>
    <t>220101</t>
  </si>
  <si>
    <t>220105</t>
  </si>
  <si>
    <t>220107</t>
  </si>
  <si>
    <t>220106</t>
  </si>
  <si>
    <t>220108</t>
  </si>
  <si>
    <t>220110</t>
  </si>
  <si>
    <t>220109</t>
  </si>
  <si>
    <t>220111</t>
  </si>
  <si>
    <t>220102</t>
  </si>
  <si>
    <t>220104</t>
  </si>
  <si>
    <t>220103</t>
  </si>
  <si>
    <t>220601</t>
  </si>
  <si>
    <t>220602</t>
  </si>
  <si>
    <t>030201</t>
  </si>
  <si>
    <t>030202</t>
  </si>
  <si>
    <t>030501</t>
  </si>
  <si>
    <t>030502</t>
  </si>
  <si>
    <t>030101</t>
  </si>
  <si>
    <t>030102</t>
  </si>
  <si>
    <t>030301</t>
  </si>
  <si>
    <t>030305</t>
  </si>
  <si>
    <t>030306</t>
  </si>
  <si>
    <t>030304</t>
  </si>
  <si>
    <t>030307</t>
  </si>
  <si>
    <t>030303</t>
  </si>
  <si>
    <t>030302</t>
  </si>
  <si>
    <t>030401</t>
  </si>
  <si>
    <t>040101</t>
  </si>
  <si>
    <t>040102</t>
  </si>
  <si>
    <t>040103</t>
  </si>
  <si>
    <t>040104</t>
  </si>
  <si>
    <t>PPC</t>
  </si>
  <si>
    <t>040201</t>
  </si>
  <si>
    <t>040601</t>
  </si>
  <si>
    <t>040301</t>
  </si>
  <si>
    <t>040302</t>
  </si>
  <si>
    <t>040801</t>
  </si>
  <si>
    <t>040802</t>
  </si>
  <si>
    <t>041101</t>
  </si>
  <si>
    <t>041102</t>
  </si>
  <si>
    <t>040701</t>
  </si>
  <si>
    <t>040702</t>
  </si>
  <si>
    <t>040901</t>
  </si>
  <si>
    <t>040401</t>
  </si>
  <si>
    <t>040402</t>
  </si>
  <si>
    <t>041001</t>
  </si>
  <si>
    <t>040501</t>
  </si>
  <si>
    <t>040502</t>
  </si>
  <si>
    <t>040504</t>
  </si>
  <si>
    <t>040503</t>
  </si>
  <si>
    <t>100501</t>
  </si>
  <si>
    <t>100502</t>
  </si>
  <si>
    <t>100201</t>
  </si>
  <si>
    <t>100202</t>
  </si>
  <si>
    <t>100101</t>
  </si>
  <si>
    <t>100103</t>
  </si>
  <si>
    <t>100102</t>
  </si>
  <si>
    <t>100301</t>
  </si>
  <si>
    <t>100601</t>
  </si>
  <si>
    <t>100602</t>
  </si>
  <si>
    <t>100401</t>
  </si>
  <si>
    <t>100402</t>
  </si>
  <si>
    <t>160201</t>
  </si>
  <si>
    <t>160202</t>
  </si>
  <si>
    <t>160101</t>
  </si>
  <si>
    <t>160102</t>
  </si>
  <si>
    <t>300301</t>
  </si>
  <si>
    <t>300101</t>
  </si>
  <si>
    <t>300104</t>
  </si>
  <si>
    <t>300103</t>
  </si>
  <si>
    <t>300102</t>
  </si>
  <si>
    <t>300201</t>
  </si>
  <si>
    <t>300202</t>
  </si>
  <si>
    <t>290201</t>
  </si>
  <si>
    <t>290101</t>
  </si>
  <si>
    <t>290104</t>
  </si>
  <si>
    <t>290103</t>
  </si>
  <si>
    <t>290102</t>
  </si>
  <si>
    <t>290501</t>
  </si>
  <si>
    <t>290301</t>
  </si>
  <si>
    <t>290302</t>
  </si>
  <si>
    <t>290303</t>
  </si>
  <si>
    <t>290401</t>
  </si>
  <si>
    <t>290402</t>
  </si>
  <si>
    <t>290403</t>
  </si>
  <si>
    <t>230401</t>
  </si>
  <si>
    <t>230601</t>
  </si>
  <si>
    <t>230201</t>
  </si>
  <si>
    <t>230202</t>
  </si>
  <si>
    <t>230203</t>
  </si>
  <si>
    <t>230501</t>
  </si>
  <si>
    <t>230301</t>
  </si>
  <si>
    <t>230101</t>
  </si>
  <si>
    <t>010101</t>
  </si>
  <si>
    <t>320401</t>
  </si>
  <si>
    <t>320402</t>
  </si>
  <si>
    <t>320601</t>
  </si>
  <si>
    <t>320602</t>
  </si>
  <si>
    <t>320603</t>
  </si>
  <si>
    <t>320701</t>
  </si>
  <si>
    <t>320703</t>
  </si>
  <si>
    <t>320702</t>
  </si>
  <si>
    <t>320501</t>
  </si>
  <si>
    <t>320502</t>
  </si>
  <si>
    <t>320101</t>
  </si>
  <si>
    <t>320102</t>
  </si>
  <si>
    <t>320301</t>
  </si>
  <si>
    <t>320302</t>
  </si>
  <si>
    <t>320201</t>
  </si>
  <si>
    <t>020101</t>
  </si>
  <si>
    <t>020106</t>
  </si>
  <si>
    <t>020102</t>
  </si>
  <si>
    <t>020108</t>
  </si>
  <si>
    <t>020107</t>
  </si>
  <si>
    <t>020103</t>
  </si>
  <si>
    <t>020109</t>
  </si>
  <si>
    <t>020104</t>
  </si>
  <si>
    <t>020105</t>
  </si>
  <si>
    <t>021001</t>
  </si>
  <si>
    <t>020901</t>
  </si>
  <si>
    <t>020201</t>
  </si>
  <si>
    <t>020202</t>
  </si>
  <si>
    <t>020301</t>
  </si>
  <si>
    <t>020303</t>
  </si>
  <si>
    <t>020302</t>
  </si>
  <si>
    <t>020401</t>
  </si>
  <si>
    <t>020403</t>
  </si>
  <si>
    <t>020402</t>
  </si>
  <si>
    <t>020405</t>
  </si>
  <si>
    <t>020404</t>
  </si>
  <si>
    <t>020501</t>
  </si>
  <si>
    <t>020701</t>
  </si>
  <si>
    <t>020702</t>
  </si>
  <si>
    <t>020601</t>
  </si>
  <si>
    <t>020603</t>
  </si>
  <si>
    <t>020604</t>
  </si>
  <si>
    <t>020602</t>
  </si>
  <si>
    <t>020801</t>
  </si>
  <si>
    <t>020803</t>
  </si>
  <si>
    <t>020804</t>
  </si>
  <si>
    <t>020802</t>
  </si>
  <si>
    <t>170101</t>
  </si>
  <si>
    <t>170108</t>
  </si>
  <si>
    <t>170107</t>
  </si>
  <si>
    <t>170109</t>
  </si>
  <si>
    <t>170110</t>
  </si>
  <si>
    <t>170105</t>
  </si>
  <si>
    <t>170104</t>
  </si>
  <si>
    <t>170103</t>
  </si>
  <si>
    <t>170106</t>
  </si>
  <si>
    <t>170301</t>
  </si>
  <si>
    <t>170201</t>
  </si>
  <si>
    <t>170202</t>
  </si>
  <si>
    <t>170203</t>
  </si>
  <si>
    <t>210301</t>
  </si>
  <si>
    <t>210302</t>
  </si>
  <si>
    <t>210303</t>
  </si>
  <si>
    <t>210401</t>
  </si>
  <si>
    <t>210402</t>
  </si>
  <si>
    <t>210801</t>
  </si>
  <si>
    <t>210201</t>
  </si>
  <si>
    <t>210101</t>
  </si>
  <si>
    <t>210103</t>
  </si>
  <si>
    <t>210102</t>
  </si>
  <si>
    <t>210701</t>
  </si>
  <si>
    <t>210501</t>
  </si>
  <si>
    <t>210504</t>
  </si>
  <si>
    <t>210503</t>
  </si>
  <si>
    <t>210502</t>
  </si>
  <si>
    <t>210601</t>
  </si>
  <si>
    <t>210602</t>
  </si>
  <si>
    <t>310301</t>
  </si>
  <si>
    <t>310201</t>
  </si>
  <si>
    <t>310101</t>
  </si>
  <si>
    <t>310105</t>
  </si>
  <si>
    <t>310104</t>
  </si>
  <si>
    <t>310102</t>
  </si>
  <si>
    <t>310103</t>
  </si>
  <si>
    <t>080101</t>
  </si>
  <si>
    <t>080102</t>
  </si>
  <si>
    <t>080103</t>
  </si>
  <si>
    <t>080104</t>
  </si>
  <si>
    <t>080201</t>
  </si>
  <si>
    <t>080202</t>
  </si>
  <si>
    <t>080203</t>
  </si>
  <si>
    <t>110101</t>
  </si>
  <si>
    <t>BIS</t>
  </si>
  <si>
    <t>110103</t>
  </si>
  <si>
    <t>110102</t>
  </si>
  <si>
    <t>110104</t>
  </si>
  <si>
    <t>110201</t>
  </si>
  <si>
    <t>110203</t>
  </si>
  <si>
    <t>110202</t>
  </si>
  <si>
    <t>120201</t>
  </si>
  <si>
    <t>120101</t>
  </si>
  <si>
    <t>120102</t>
  </si>
  <si>
    <t>120301</t>
  </si>
  <si>
    <t>120302</t>
  </si>
  <si>
    <t>CEMENTERIO</t>
  </si>
  <si>
    <t>NUEVA</t>
  </si>
  <si>
    <t>PROGRAMA MMCF-22</t>
  </si>
  <si>
    <t>FUNERARIA</t>
  </si>
  <si>
    <t>READECUACIÓN</t>
  </si>
  <si>
    <t>AMPLIACIÓN</t>
  </si>
  <si>
    <t>MATADERO</t>
  </si>
  <si>
    <t>MERCADO</t>
  </si>
  <si>
    <t>IDN</t>
  </si>
  <si>
    <t>TERMINACIÓN</t>
  </si>
  <si>
    <t>.</t>
  </si>
  <si>
    <t>APORTE</t>
  </si>
  <si>
    <t>B</t>
  </si>
  <si>
    <t>060201ACERA22</t>
  </si>
  <si>
    <t>CIBAO NORDESTE</t>
  </si>
  <si>
    <t>DUARTE</t>
  </si>
  <si>
    <t>ARENOSO</t>
  </si>
  <si>
    <t>AYUNTAMIENTO DE ARENOSO</t>
  </si>
  <si>
    <t>CRISTIAN CONCEPCION MEJIA</t>
  </si>
  <si>
    <t>060203ACERA22</t>
  </si>
  <si>
    <t>EL AGUACATE</t>
  </si>
  <si>
    <t>JUNTA DISTRITAL DE EL AGUACATE</t>
  </si>
  <si>
    <t>ORLANDO NOLASCO GONZALES</t>
  </si>
  <si>
    <t>060202ACERA22</t>
  </si>
  <si>
    <t>LAS COLES</t>
  </si>
  <si>
    <t>JUNTA DISTRITAL DE LAS COLES</t>
  </si>
  <si>
    <t>JACINTO PAREDES ESPINAL</t>
  </si>
  <si>
    <t>060301ACERA22</t>
  </si>
  <si>
    <t>CASTILLO</t>
  </si>
  <si>
    <t>AYUNTAMIENTO DE CASTILLO</t>
  </si>
  <si>
    <t>ALBERTO BRITO QUIROZ</t>
  </si>
  <si>
    <t>060701ACERA22</t>
  </si>
  <si>
    <t>EUGENIO MARÍA DE HOSTOS</t>
  </si>
  <si>
    <t>AYUNTAMIENTO DE EUGENIO MARÍA DE HOSTOS</t>
  </si>
  <si>
    <t>ALCADIO JOSE RAMON ROSA ESCOTTO</t>
  </si>
  <si>
    <t>060702ACERA22</t>
  </si>
  <si>
    <t>SABANA GRANDE</t>
  </si>
  <si>
    <t>JUNTA DISTRITAL DE SABANA GRANDE</t>
  </si>
  <si>
    <t>MIGUEL CONCEPCION LOPEZ</t>
  </si>
  <si>
    <t>060601ACERA22</t>
  </si>
  <si>
    <t>LAS GUÁRANAS</t>
  </si>
  <si>
    <t>AYUNTAMIENTO DE LAS GUÁRANAS</t>
  </si>
  <si>
    <t>SAMUEL RECIO REYNOSO</t>
  </si>
  <si>
    <t>060401ACERA22</t>
  </si>
  <si>
    <t>PIMENTEL</t>
  </si>
  <si>
    <t>AYUNTAMIENTO DE PIMENTEL</t>
  </si>
  <si>
    <t>NOEL RAFAEL ABREU MORA</t>
  </si>
  <si>
    <t>060101ACERA22</t>
  </si>
  <si>
    <t>SAN FRANCISCO DE MACORÍS</t>
  </si>
  <si>
    <t>AYUNTAMIENTO DE SAN FRANCISCO DE MACORÍS</t>
  </si>
  <si>
    <t>SIQUIO AUGUSTO NG DE LA ROSA</t>
  </si>
  <si>
    <t>060103ACERA22</t>
  </si>
  <si>
    <t>CENOVÍ</t>
  </si>
  <si>
    <t>JUNTA DISTRITAL DE CENOVÍ</t>
  </si>
  <si>
    <t>JORGE POLANCO MOSQUEA</t>
  </si>
  <si>
    <t>060104ACERA22</t>
  </si>
  <si>
    <t>JAYA</t>
  </si>
  <si>
    <t>JUNTA DISTRITAL DE JAYA</t>
  </si>
  <si>
    <t>RAFAEL ESPINAL BRITO</t>
  </si>
  <si>
    <t>060102ACERA22</t>
  </si>
  <si>
    <t>LA PEÑA</t>
  </si>
  <si>
    <t>JUNTA DISTRITAL DE LA PEÑA</t>
  </si>
  <si>
    <t>JOSE ORIOL NEGRIN CASTILLO</t>
  </si>
  <si>
    <t>060105ACERA22</t>
  </si>
  <si>
    <t>PRESIDENTE DON ANTONIO GUZMÁN FERNÁNDEZ</t>
  </si>
  <si>
    <t>JUNTA DISTRITAL DE PRESIDENTE DON ANTONIO GUZMÁN FERNÁNDEZ</t>
  </si>
  <si>
    <t>LUIS ALBERTY RAMOS DE JESUS</t>
  </si>
  <si>
    <t>060501ACERA22</t>
  </si>
  <si>
    <t>VILLA RIVA</t>
  </si>
  <si>
    <t>AYUNTAMIENTO DE VILLA RIVA</t>
  </si>
  <si>
    <t>LEONARDO SANTOS LOPEZ</t>
  </si>
  <si>
    <t>060502ACERA22</t>
  </si>
  <si>
    <t>AGUA SANTA DEL YUNA</t>
  </si>
  <si>
    <t>JUNTA DISTRITAL DE AGUA SANTA DEL YUNA</t>
  </si>
  <si>
    <t>SEGUNDO RAMON HIDALGO ABREU</t>
  </si>
  <si>
    <t>060505ACERA22</t>
  </si>
  <si>
    <t>BARRAQUITO</t>
  </si>
  <si>
    <t>JUNTA DISTRITAL DE BARRAQUITO</t>
  </si>
  <si>
    <t>JULIAN RODRIGUEZ SUAREZ</t>
  </si>
  <si>
    <t>060503ACERA22</t>
  </si>
  <si>
    <t>CRISTO REY DE GUARAGUAO</t>
  </si>
  <si>
    <t>JUNTA DISTRITAL DE CRISTO REY DE GUARAGUAO</t>
  </si>
  <si>
    <t>GERONIMO PAREDES GOMEZ</t>
  </si>
  <si>
    <t>060504ACERA22</t>
  </si>
  <si>
    <t>LAS TARANAS</t>
  </si>
  <si>
    <t>JUNTA DISTRITAL DE LAS TARANAS</t>
  </si>
  <si>
    <t xml:space="preserve">LUIS FERMIN </t>
  </si>
  <si>
    <t>190101ACERA22</t>
  </si>
  <si>
    <t>HERMANAS MIRABAL</t>
  </si>
  <si>
    <t>SALCEDO</t>
  </si>
  <si>
    <t>AYUNTAMIENTO DE SALCEDO</t>
  </si>
  <si>
    <t>MARIA MERCEDES ORTIZ DILONE</t>
  </si>
  <si>
    <t>190102ACERA22</t>
  </si>
  <si>
    <t>JAMAO AFUERA</t>
  </si>
  <si>
    <t>JUNTA DISTRITAL DE JAMAO AFUERA</t>
  </si>
  <si>
    <t>CELSO ANTONIO NUÑEZ CARDENES</t>
  </si>
  <si>
    <t>190201ACERA22</t>
  </si>
  <si>
    <t>TENARES</t>
  </si>
  <si>
    <t>AYUNTAMIENTO DE TENARES</t>
  </si>
  <si>
    <t>NARCISO EMANUEL ESCAÑO MARTINEZ</t>
  </si>
  <si>
    <t>190202ACERA22</t>
  </si>
  <si>
    <t>BLANCO</t>
  </si>
  <si>
    <t>JUNTA DISTRITAL DE BLANCO</t>
  </si>
  <si>
    <t>ALEXIS YNOA OVALLES</t>
  </si>
  <si>
    <t>190301ACERA22</t>
  </si>
  <si>
    <t>VILLA TAPIA</t>
  </si>
  <si>
    <t>AYUNTAMIENTO DE VILLA TAPIA</t>
  </si>
  <si>
    <t>HOGER ANTONIO DE LEON DURAN</t>
  </si>
  <si>
    <t>140201ACERA22</t>
  </si>
  <si>
    <t>MARÍA TRINIDAD SÁNCHEZ</t>
  </si>
  <si>
    <t>CABRERA</t>
  </si>
  <si>
    <t>AYUNTAMIENTO DE CABRERA</t>
  </si>
  <si>
    <t>MARLON ANGEL ARIAS PEREYRA</t>
  </si>
  <si>
    <t>140202ACERA22</t>
  </si>
  <si>
    <t>ARROYO SALADO</t>
  </si>
  <si>
    <t>JUNTA DISTRITAL DE ARROYO SALADO</t>
  </si>
  <si>
    <t>WENDY REYES ROJAS</t>
  </si>
  <si>
    <t>140203ACERA22</t>
  </si>
  <si>
    <t>LA ENTRADA</t>
  </si>
  <si>
    <t>JUNTA DISTRITAL DE LA ENTRADA</t>
  </si>
  <si>
    <t>HENRY VERAS LOPEZ</t>
  </si>
  <si>
    <t>140301ACERA22</t>
  </si>
  <si>
    <t>EL FACTOR</t>
  </si>
  <si>
    <t>AYUNTAMIENTO DE EL FACTOR</t>
  </si>
  <si>
    <t>JUAN JOSE PAREDES DE JESUS</t>
  </si>
  <si>
    <t>140302ACERA22</t>
  </si>
  <si>
    <t>EL POZO</t>
  </si>
  <si>
    <t>JUNTA DISTRITAL DE EL POZO</t>
  </si>
  <si>
    <t>JESUS LORENZO DE LEON</t>
  </si>
  <si>
    <t>140101ACERA22</t>
  </si>
  <si>
    <t>NAGUA</t>
  </si>
  <si>
    <t>AYUNTAMIENTO DE NAGUA</t>
  </si>
  <si>
    <t>ALFREDO RAFAEL PERALTA VENTURA</t>
  </si>
  <si>
    <t>140104ACERA22</t>
  </si>
  <si>
    <t>ARROYO AL MEDIO</t>
  </si>
  <si>
    <t>JUNTA DISTRITAL DE ARROYO AL MEDIO</t>
  </si>
  <si>
    <t>ANTONIO SEVERINO PEÑA</t>
  </si>
  <si>
    <t>140103ACERA22</t>
  </si>
  <si>
    <t>LAS GORDAS</t>
  </si>
  <si>
    <t>JUNTA DISTRITAL DE LAS GORDAS</t>
  </si>
  <si>
    <t xml:space="preserve">JULIO CESAR DE LA CRUZ </t>
  </si>
  <si>
    <t>140102ACERA22</t>
  </si>
  <si>
    <t>SAN JOSÉ DE MATANZAS</t>
  </si>
  <si>
    <t>JUNTA DISTRITAL DE SAN JOSÉ DE MATANZAS</t>
  </si>
  <si>
    <t>JUNIOR ALEXI ESPINOSA SANCHEZ</t>
  </si>
  <si>
    <t>140401ACERA22</t>
  </si>
  <si>
    <t>RÍO SAN JUAN</t>
  </si>
  <si>
    <t>AYUNTAMIENTO DE RÍO SAN JUAN</t>
  </si>
  <si>
    <t>ALAN OMAR CHECO ALONZO</t>
  </si>
  <si>
    <t>200301ACERA22</t>
  </si>
  <si>
    <t>SAMANÁ</t>
  </si>
  <si>
    <t>LAS TERRENAS</t>
  </si>
  <si>
    <t>AYUNTAMIENTO DE LAS TERRENAS</t>
  </si>
  <si>
    <t>EDUARDO ESTEBAN POLANCO</t>
  </si>
  <si>
    <t>200101ACERA22</t>
  </si>
  <si>
    <t>AYUNTAMIENTO DE SAMANÁ</t>
  </si>
  <si>
    <t xml:space="preserve">NELSON ANTONIO NUÑEZ </t>
  </si>
  <si>
    <t>200103ACERA22</t>
  </si>
  <si>
    <t>ARROYO BARRIL</t>
  </si>
  <si>
    <t>JUNTA DISTRITAL DE ARROYO BARRIL</t>
  </si>
  <si>
    <t>LUIS FELIPE FERMIN ALMONTE</t>
  </si>
  <si>
    <t>200102ACERA22</t>
  </si>
  <si>
    <t>EL LIMÓN</t>
  </si>
  <si>
    <t>JUNTA DISTRITAL DE EL LIMÓN</t>
  </si>
  <si>
    <t>FERNANDO MERCADO MOREL</t>
  </si>
  <si>
    <t>200104ACERA22</t>
  </si>
  <si>
    <t>LAS GALERAS</t>
  </si>
  <si>
    <t>JUNTA DISTRITAL DE LAS GALERAS</t>
  </si>
  <si>
    <t>CECILIO GARCIA JAVIER</t>
  </si>
  <si>
    <t>200201ACERA22</t>
  </si>
  <si>
    <t>SÁNCHEZ</t>
  </si>
  <si>
    <t>AYUNTAMIENTO DE SÁNCHEZ</t>
  </si>
  <si>
    <t>YNOCENCIO DE JESUS CALCAÑO</t>
  </si>
  <si>
    <t>050101ACERA22</t>
  </si>
  <si>
    <t>CIBAO NOROESTE</t>
  </si>
  <si>
    <t>DAJABÓN</t>
  </si>
  <si>
    <t>AYUNTAMIENTO DE DAJABÓN</t>
  </si>
  <si>
    <t>SANTIAGO RIVERON ARIAS</t>
  </si>
  <si>
    <t>050102ACERA22</t>
  </si>
  <si>
    <t>CAÑONGO</t>
  </si>
  <si>
    <t>JUNTA DISTRITAL DE CAÑONGO</t>
  </si>
  <si>
    <t>DOMINGO ANTONIO MOREL BONIFACIO</t>
  </si>
  <si>
    <t>050501ACERA22</t>
  </si>
  <si>
    <t>EL PINO</t>
  </si>
  <si>
    <t>AYUNTAMIENTO DE EL PINO</t>
  </si>
  <si>
    <t>NELSON DARIO PEÑA LANTIGUA</t>
  </si>
  <si>
    <t>050502ACERA22</t>
  </si>
  <si>
    <t>MANUEL BUENO</t>
  </si>
  <si>
    <t>JUNTA DISTRITAL DE MANUEL BUENO</t>
  </si>
  <si>
    <t>RAMON DEL CARMEN ESPINAL BALBUENA</t>
  </si>
  <si>
    <t>050201ACERA22</t>
  </si>
  <si>
    <t>LOMA DE CABRERA</t>
  </si>
  <si>
    <t>AYUNTAMIENTO DE LOMA DE CABRERA</t>
  </si>
  <si>
    <t>MANUEL MARIA RODRIGUEZ ORTEGA</t>
  </si>
  <si>
    <t>050202ACERA22</t>
  </si>
  <si>
    <t>CAPOTILLO</t>
  </si>
  <si>
    <t>JUNTA DISTRITAL DE CAPOTILLO</t>
  </si>
  <si>
    <t>HARIM OMAR GOMEZ CARRASCO</t>
  </si>
  <si>
    <t>050203ACERA22</t>
  </si>
  <si>
    <t>SANTIAGO DE LA CRUZ</t>
  </si>
  <si>
    <t>JUNTA DISTRITAL DE SANTIAGO DE LA CRUZ</t>
  </si>
  <si>
    <t>WALFRY FRANCISCO LABOUR GUTIERREZ</t>
  </si>
  <si>
    <t>050301ACERA22</t>
  </si>
  <si>
    <t>AYUNTAMIENTO DE PARTIDO</t>
  </si>
  <si>
    <t>RAMON OLEGARIO LANTIGUA ESTEVEZ</t>
  </si>
  <si>
    <t>050401ACERA22</t>
  </si>
  <si>
    <t>RESTAURACIÓN</t>
  </si>
  <si>
    <t>AYUNTAMIENTO DE RESTAURACIÓN</t>
  </si>
  <si>
    <t>OSCLIDES DEL CARMEN VALERIO UCETA</t>
  </si>
  <si>
    <t>150201ACERA22</t>
  </si>
  <si>
    <t>MONTE CRISTI</t>
  </si>
  <si>
    <t>CASTAÑUELAS</t>
  </si>
  <si>
    <t>AYUNTAMIENTO DE CASTAÑUELAS</t>
  </si>
  <si>
    <t>WINSTON RADHAMES ALVAREZ ARIAS</t>
  </si>
  <si>
    <t>150202ACERA22</t>
  </si>
  <si>
    <t>PALO VERDE</t>
  </si>
  <si>
    <t>JUNTA DISTRITAL DE PALO VERDE</t>
  </si>
  <si>
    <t>CARLOS REGINO REYES TORIBIO</t>
  </si>
  <si>
    <t>150301ACERA22</t>
  </si>
  <si>
    <t>GUAYUBÍN</t>
  </si>
  <si>
    <t>AYUNTAMIENTO DE GUAYUBÍN</t>
  </si>
  <si>
    <t xml:space="preserve">RAMON FRANCISCO TORIBIO </t>
  </si>
  <si>
    <t>150304ACERA22</t>
  </si>
  <si>
    <t>CANA CHAPETÓN</t>
  </si>
  <si>
    <t>JUNTA DISTRITAL DE CANA CHAPETÓN</t>
  </si>
  <si>
    <t>KEDMA ROSELYN RODRIGUEZ COLON DE ARIAS</t>
  </si>
  <si>
    <t>150303ACERA22</t>
  </si>
  <si>
    <t>HATILLO PALMA</t>
  </si>
  <si>
    <t>JUNTA DISTRITAL DE HATILLO PALMA</t>
  </si>
  <si>
    <t xml:space="preserve">VICENTE HERNANDEZ </t>
  </si>
  <si>
    <t>150302ACERA22</t>
  </si>
  <si>
    <t>VILLA ELISA</t>
  </si>
  <si>
    <t>JUNTA DISTRITAL DE VILLA ELISA</t>
  </si>
  <si>
    <t xml:space="preserve">VICTOR JOSE CRESPO </t>
  </si>
  <si>
    <t>150401ACERA22</t>
  </si>
  <si>
    <t>LAS MATAS DE SANTA CRUZ</t>
  </si>
  <si>
    <t>AYUNTAMIENTO DE LAS MATAS DE SANTA CRUZ</t>
  </si>
  <si>
    <t>JOSE RAMON ESTEVEZ ESTEVEZ</t>
  </si>
  <si>
    <t>150101ACERA22</t>
  </si>
  <si>
    <t>AYUNTAMIENTO DE MONTE CRISTI</t>
  </si>
  <si>
    <t>RAFAEL JESUS JEREZ CASTRO</t>
  </si>
  <si>
    <t>150501ACERA22</t>
  </si>
  <si>
    <t>PEPILLO SALCEDO (MANZANILLO)</t>
  </si>
  <si>
    <t>AYUNTAMIENTO DE PEPILLO SALCEDO (MANZANILLO)</t>
  </si>
  <si>
    <t>IGNACIO MANUEL ROSA NUÑEZ</t>
  </si>
  <si>
    <t>150502ACERA22</t>
  </si>
  <si>
    <t>SANTA MARÍA (DM)</t>
  </si>
  <si>
    <t>JUNTA DISTRITAL DE SANTA MARÍA (DM)</t>
  </si>
  <si>
    <t>FRAULIN ANTONIO RODRIGUEZ JUSTO</t>
  </si>
  <si>
    <t>150601ACERA22</t>
  </si>
  <si>
    <t>VILLA VÁSQUEZ</t>
  </si>
  <si>
    <t>AYUNTAMIENTO DE VILLA VÁSQUEZ</t>
  </si>
  <si>
    <t>JENRRY ALBERTO CASTRO GUTIERREZ</t>
  </si>
  <si>
    <t>260301ACERA22</t>
  </si>
  <si>
    <t>SANTIAGO RODRÍGUEZ</t>
  </si>
  <si>
    <t>MONCIÓN</t>
  </si>
  <si>
    <t>AYUNTAMIENTO DE MONCIÓN</t>
  </si>
  <si>
    <t>JOSE NAPOLEON ESPINAL MADERA</t>
  </si>
  <si>
    <t>260101ACERA22</t>
  </si>
  <si>
    <t>SAN IGNACIO DE SABANETA</t>
  </si>
  <si>
    <t>AYUNTAMIENTO DE SAN IGNACIO DE SABANETA</t>
  </si>
  <si>
    <t>FELIX ALBERTO MARTE BUENO</t>
  </si>
  <si>
    <t>260201ACERA22</t>
  </si>
  <si>
    <t>VILLA LOS ALMÁCIGOS</t>
  </si>
  <si>
    <t>AYUNTAMIENTO DE VILLA LOS ALMÁCIGOS</t>
  </si>
  <si>
    <t>ELBIDO TAVAREZ BAUTISTA</t>
  </si>
  <si>
    <t>270201ACERA22</t>
  </si>
  <si>
    <t>VALVERDE</t>
  </si>
  <si>
    <t>ESPERANZA</t>
  </si>
  <si>
    <t>AYUNTAMIENTO DE ESPERANZA</t>
  </si>
  <si>
    <t>FREDDY DE JESUS RODRIGUEZ JIMENEZ</t>
  </si>
  <si>
    <t>270204ACERA22</t>
  </si>
  <si>
    <t>BOCA DE MAO</t>
  </si>
  <si>
    <t>JUNTA DISTRITAL DE BOCA DE MAO</t>
  </si>
  <si>
    <t>JUAN ALBERTO VARGAS TAVERA</t>
  </si>
  <si>
    <t>270203ACERA22</t>
  </si>
  <si>
    <t>JICOMÉ</t>
  </si>
  <si>
    <t>JUNTA DISTRITAL DE JICOMÉ</t>
  </si>
  <si>
    <t xml:space="preserve">DOMINGO ANTONIO ORTEGA </t>
  </si>
  <si>
    <t>270202ACERA22</t>
  </si>
  <si>
    <t>MAIZAL</t>
  </si>
  <si>
    <t>JUNTA DISTRITAL DE MAIZAL</t>
  </si>
  <si>
    <t xml:space="preserve">FERNANDO EMILIO FERNANDEZ </t>
  </si>
  <si>
    <t>270205ACERA22</t>
  </si>
  <si>
    <t>PARADERO</t>
  </si>
  <si>
    <t>JUNTA DISTRITAL DE PARADERO</t>
  </si>
  <si>
    <t>MAXIMO DISLA POLANCO</t>
  </si>
  <si>
    <t>270301ACERA22</t>
  </si>
  <si>
    <t>LAGUNA SALADA</t>
  </si>
  <si>
    <t>AYUNTAMIENTO DE LAGUNA SALADA</t>
  </si>
  <si>
    <t xml:space="preserve">ESMERITO POLANCO </t>
  </si>
  <si>
    <t>270304ACERA22</t>
  </si>
  <si>
    <t>CRUCE DE GUAYACANES</t>
  </si>
  <si>
    <t>JUNTA DISTRITAL DE CRUCE DE GUAYACANES</t>
  </si>
  <si>
    <t>LUIS RAFAEL VALDEZ CABRERA</t>
  </si>
  <si>
    <t>270302ACERA22</t>
  </si>
  <si>
    <t>JAIBÓN</t>
  </si>
  <si>
    <t>JUNTA DISTRITAL DE JAIBÓN</t>
  </si>
  <si>
    <t>RICKI RICARDO TEJADA BLANCO</t>
  </si>
  <si>
    <t>270303ACERA22</t>
  </si>
  <si>
    <t>LA CAYA</t>
  </si>
  <si>
    <t>JUNTA DISTRITAL DE LA CAYA</t>
  </si>
  <si>
    <t>OMAR ANTONIO CUEVAS ALMANZAR</t>
  </si>
  <si>
    <t>270101ACERA22</t>
  </si>
  <si>
    <t>MAO</t>
  </si>
  <si>
    <t>AYUNTAMIENTO DE MAO</t>
  </si>
  <si>
    <t>ODALIS RAFAEL RODRIGUEZ RODRIGUEZ</t>
  </si>
  <si>
    <t>270102ACERA22</t>
  </si>
  <si>
    <t>ÁMINA</t>
  </si>
  <si>
    <t>JUNTA DISTRITAL DE ÁMINA</t>
  </si>
  <si>
    <t>GABRIEL RAFAEL SANTANA DURAN</t>
  </si>
  <si>
    <t>270104ACERA22</t>
  </si>
  <si>
    <t>GUATAPANAL</t>
  </si>
  <si>
    <t>JUNTA DISTRITAL DE GUATAPANAL</t>
  </si>
  <si>
    <t>HERMINIO MILCIADES CHAVEZ TREJO</t>
  </si>
  <si>
    <t>270103ACERA22</t>
  </si>
  <si>
    <t>JAIBÓN (PUEBLO NUEVO)</t>
  </si>
  <si>
    <t>JUNTA DISTRITAL DE JAIBÓN (PUEBLO NUEVO)</t>
  </si>
  <si>
    <t>ANGELA DE JESUS CRUZ MADERA</t>
  </si>
  <si>
    <t>090201ACERA22</t>
  </si>
  <si>
    <t>CIBAO NORTE</t>
  </si>
  <si>
    <t>ESPAILLAT</t>
  </si>
  <si>
    <t>CAYETANO GERMOSÉN</t>
  </si>
  <si>
    <t>AYUNTAMIENTO DE CAYETANO GERMOSÉN</t>
  </si>
  <si>
    <t>MARIO EMILIO RODRIGUEZ MONEGRO</t>
  </si>
  <si>
    <t>090301ACERA22</t>
  </si>
  <si>
    <t>GASPAR HERNÁNDEZ</t>
  </si>
  <si>
    <t>AYUNTAMIENTO DE GASPAR HERNÁNDEZ</t>
  </si>
  <si>
    <t>LOURDES YOLANDA RODRIGUEZ RODRIGUEZ</t>
  </si>
  <si>
    <t>090302ACERA22</t>
  </si>
  <si>
    <t>JOBA ARRIBA</t>
  </si>
  <si>
    <t>JUNTA DISTRITAL DE JOBA ARRIBA</t>
  </si>
  <si>
    <t>AQUILES ARIAS FLETE</t>
  </si>
  <si>
    <t>090303ACERA22</t>
  </si>
  <si>
    <t>VERAGUA</t>
  </si>
  <si>
    <t>JUNTA DISTRITAL DE VERAGUA</t>
  </si>
  <si>
    <t>BLACINA REYES MARTINEZ</t>
  </si>
  <si>
    <t>090304ACERA22</t>
  </si>
  <si>
    <t>VILLA MAGANTE</t>
  </si>
  <si>
    <t>JUNTA DISTRITAL DE VILLA MAGANTE</t>
  </si>
  <si>
    <t>CIRIACO HIDALGO BURGOS</t>
  </si>
  <si>
    <t>090401ACERA22</t>
  </si>
  <si>
    <t>JAMAO AL NORTE</t>
  </si>
  <si>
    <t>AYUNTAMIENTO DE JAMAO AL NORTE</t>
  </si>
  <si>
    <t>BENJAMIN DEL CARMEN PEÑA VERAS</t>
  </si>
  <si>
    <t>090101ACERA22</t>
  </si>
  <si>
    <t>MOCA</t>
  </si>
  <si>
    <t>AYUNTAMIENTO DE MOCA</t>
  </si>
  <si>
    <t>MIGUEL ANGEL GUAROCUYA CABRAL DOMINGUEZ</t>
  </si>
  <si>
    <t>090106ACERA22</t>
  </si>
  <si>
    <t>CANCA LA REYNA</t>
  </si>
  <si>
    <t>JUNTA DISTRITAL DE CANCA LA REYNA</t>
  </si>
  <si>
    <t>VICTOR JOSE BRETON GIL</t>
  </si>
  <si>
    <t>090107ACERA22</t>
  </si>
  <si>
    <t>EL HIGÜERITO</t>
  </si>
  <si>
    <t>JUNTA DISTRITAL DE EL HIGÜERITO</t>
  </si>
  <si>
    <t>JOSE RAFAEL VERAS HERNANDEZ</t>
  </si>
  <si>
    <t>090102ACERA22</t>
  </si>
  <si>
    <t>JOSÉ CONTRERAS</t>
  </si>
  <si>
    <t>JUNTA DISTRITAL DE JOSÉ CONTRERAS</t>
  </si>
  <si>
    <t>EMILIO ANTONIO BENCOSME VEGA</t>
  </si>
  <si>
    <t>090104ACERA22</t>
  </si>
  <si>
    <t>JUAN LÓPEZ</t>
  </si>
  <si>
    <t>JUNTA DISTRITAL DE JUAN LÓPEZ</t>
  </si>
  <si>
    <t>ALBERTO GONZALEZ GUZMAN</t>
  </si>
  <si>
    <t>090109ACERA22</t>
  </si>
  <si>
    <t>LA ORTEGA</t>
  </si>
  <si>
    <t>JUNTA DISTRITAL DE LA ORTEGA</t>
  </si>
  <si>
    <t>FERMIN AMADO MUÑOZ GUZMAN</t>
  </si>
  <si>
    <t>090105ACERA22</t>
  </si>
  <si>
    <t>LAS LAGUNAS</t>
  </si>
  <si>
    <t>JUNTA DISTRITAL DE LAS LAGUNAS</t>
  </si>
  <si>
    <t>HUMBERT ANDRES GERMOSEN RODRIGUEZ</t>
  </si>
  <si>
    <t>090108ACERA22</t>
  </si>
  <si>
    <t>MONTE DE LA JAGUA</t>
  </si>
  <si>
    <t>JUNTA DISTRITAL DE MONTE DE LA JAGUA</t>
  </si>
  <si>
    <t>WARLYN FRANCISCO TAVAREZ RODRIGUEZ</t>
  </si>
  <si>
    <t>090501ACERA22</t>
  </si>
  <si>
    <t>SAN VÍCTOR</t>
  </si>
  <si>
    <t>AYUNTAMIENTO DE SAN VÍCTOR</t>
  </si>
  <si>
    <t>FULGENCIO EMMANUEL SANCHEZ JORGE</t>
  </si>
  <si>
    <t>180201ACERA22</t>
  </si>
  <si>
    <t>PUERTO PLATA</t>
  </si>
  <si>
    <t>ALTAMIRA</t>
  </si>
  <si>
    <t>AYUNTAMIENTO DE ALTAMIRA</t>
  </si>
  <si>
    <t>JORGE ADALBERTO RAMIREZ HENRIQUEZ</t>
  </si>
  <si>
    <t>180202ACERA22</t>
  </si>
  <si>
    <t>RÍO GRANDE</t>
  </si>
  <si>
    <t>JUNTA DISTRITAL DE RÍO GRANDE</t>
  </si>
  <si>
    <t>SIXTO SILVERIO RODRIGUEZ</t>
  </si>
  <si>
    <t>180301ACERA22</t>
  </si>
  <si>
    <t>GUANANICO</t>
  </si>
  <si>
    <t>AYUNTAMIENTO DE GUANANICO</t>
  </si>
  <si>
    <t>GERMANIA GONZALEZ NUÑEZ</t>
  </si>
  <si>
    <t>180401ACERA22</t>
  </si>
  <si>
    <t>IMBERT</t>
  </si>
  <si>
    <t>AYUNTAMIENTO DE IMBERT</t>
  </si>
  <si>
    <t>MARIA ELENA RAMOS GOMEZ</t>
  </si>
  <si>
    <t>180501ACERA22</t>
  </si>
  <si>
    <t>LOS HIDALGOS</t>
  </si>
  <si>
    <t>AYUNTAMIENTO DE LOS HIDALGOS</t>
  </si>
  <si>
    <t xml:space="preserve">HECTOR RADAMES FRANCISCO </t>
  </si>
  <si>
    <t>180502ACERA22</t>
  </si>
  <si>
    <t>NAVAS</t>
  </si>
  <si>
    <t>JUNTA DISTRITAL DE NAVAS</t>
  </si>
  <si>
    <t>ROMNY HOMAR SALVADOR PEÑA</t>
  </si>
  <si>
    <t>180601ACERA22</t>
  </si>
  <si>
    <t>LUPERÓN</t>
  </si>
  <si>
    <t>AYUNTAMIENTO DE LUPERÓN</t>
  </si>
  <si>
    <t>DOUGLAS RAMON PICHARDO GONZALEZ</t>
  </si>
  <si>
    <t>180603ACERA22</t>
  </si>
  <si>
    <t>BELLOSO</t>
  </si>
  <si>
    <t>JUNTA DISTRITAL DE BELLOSO</t>
  </si>
  <si>
    <t>ISAAC REYNOSO BRITO</t>
  </si>
  <si>
    <t>180604ACERA22</t>
  </si>
  <si>
    <t>ESTRECHO DE LUPERÓN OMAR BROSS</t>
  </si>
  <si>
    <t>JUNTA DISTRITAL DE ESTRECHO DE LUPERÓN OMAR BROSS</t>
  </si>
  <si>
    <t>JAIRO CUETO JIMENEZ</t>
  </si>
  <si>
    <t>180602ACERA22</t>
  </si>
  <si>
    <t>LA ISABELA</t>
  </si>
  <si>
    <t>JUNTA DISTRITAL DE LA ISABELA</t>
  </si>
  <si>
    <t>JUAN RAFAEL OSORIA NUÑEZ</t>
  </si>
  <si>
    <t>180101ACERA22</t>
  </si>
  <si>
    <t>AYUNTAMIENTO DE PUERTO PLATA</t>
  </si>
  <si>
    <t>DIOMEDES ROQUE GARCIA NUÑEZ</t>
  </si>
  <si>
    <t>180103ACERA22</t>
  </si>
  <si>
    <t>MAIMÓN</t>
  </si>
  <si>
    <t>JUNTA DISTRITAL DE MAIMÓN</t>
  </si>
  <si>
    <t>ELBA TINEO GONZALEZ</t>
  </si>
  <si>
    <t>180102ACERA22</t>
  </si>
  <si>
    <t>YÁSICA ARRIBA</t>
  </si>
  <si>
    <t>JUNTA DISTRITAL DE YÁSICA ARRIBA</t>
  </si>
  <si>
    <t>FABIO MARTE HERNANDEZ</t>
  </si>
  <si>
    <t>180701ACERA22</t>
  </si>
  <si>
    <t>SOSÚA</t>
  </si>
  <si>
    <t>AYUNTAMIENTO DE SOSÚA</t>
  </si>
  <si>
    <t xml:space="preserve">WILFREDO OLIVENCES </t>
  </si>
  <si>
    <t>180702ACERA22</t>
  </si>
  <si>
    <t>CABARETE</t>
  </si>
  <si>
    <t>JUNTA DISTRITAL DE CABARETE</t>
  </si>
  <si>
    <t>FREDDY ZARZUELA CRUZ</t>
  </si>
  <si>
    <t>180703ACERA22</t>
  </si>
  <si>
    <t>SABANETA DE YÁSICA</t>
  </si>
  <si>
    <t>JUNTA DISTRITAL DE SABANETA DE YÁSICA</t>
  </si>
  <si>
    <t>ROELY ODANIL THOMAS GARCIA</t>
  </si>
  <si>
    <t>180801ACERA22</t>
  </si>
  <si>
    <t>VILLA ISABELA</t>
  </si>
  <si>
    <t>AYUNTAMIENTO DE VILLA ISABELA</t>
  </si>
  <si>
    <t>LEANDRO GOMEZ POPOTERS</t>
  </si>
  <si>
    <t>180802ACERA22</t>
  </si>
  <si>
    <t>ESTERO HONDO</t>
  </si>
  <si>
    <t>JUNTA DISTRITAL DE ESTERO HONDO</t>
  </si>
  <si>
    <t>JORGE RAFAEL GARCIA BETANCES</t>
  </si>
  <si>
    <t>180804ACERA22</t>
  </si>
  <si>
    <t>GUALETE</t>
  </si>
  <si>
    <t>JUNTA DISTRITAL DE GUALETE</t>
  </si>
  <si>
    <t>FRANCISCO GONZALEZ TINEO</t>
  </si>
  <si>
    <t>180803ACERA22</t>
  </si>
  <si>
    <t>LA JAIBA</t>
  </si>
  <si>
    <t>JUNTA DISTRITAL DE LA JAIBA</t>
  </si>
  <si>
    <t>LUIS RAMON ALVAREZ GOMEZ</t>
  </si>
  <si>
    <t>180901ACERA22</t>
  </si>
  <si>
    <t>VILLA MONTELLANO</t>
  </si>
  <si>
    <t>AYUNTAMIENTO DE VILLA MONTELLANO</t>
  </si>
  <si>
    <t>JOSE HECTOR ROJAS PADILLA</t>
  </si>
  <si>
    <t>251001ACERA22</t>
  </si>
  <si>
    <t>SANTIAGO</t>
  </si>
  <si>
    <t>BAITOA</t>
  </si>
  <si>
    <t>AYUNTAMIENTO DE BAITOA</t>
  </si>
  <si>
    <t>BERNARDO ERNESTO LOPEZ RODRIGUEZ</t>
  </si>
  <si>
    <t>250201ACERA22</t>
  </si>
  <si>
    <t>BISONÓ</t>
  </si>
  <si>
    <t>AYUNTAMIENTO DE BISONÓ</t>
  </si>
  <si>
    <t>LEONARDO ANTONIO BUENO GUZMAN</t>
  </si>
  <si>
    <t>250301ACERA22</t>
  </si>
  <si>
    <t>JÁNICO</t>
  </si>
  <si>
    <t>AYUNTAMIENTO DE JÁNICO</t>
  </si>
  <si>
    <t xml:space="preserve">HILARIO FERNANDEZ </t>
  </si>
  <si>
    <t>250303ACERA22</t>
  </si>
  <si>
    <t>EL CAIMITO</t>
  </si>
  <si>
    <t>JUNTA DISTRITAL DE EL CAIMITO</t>
  </si>
  <si>
    <t>REMY ALBERTO PERALTA PARRA</t>
  </si>
  <si>
    <t>250302ACERA22</t>
  </si>
  <si>
    <t>JUNCALITO</t>
  </si>
  <si>
    <t>JUNTA DISTRITAL DE JUNCALITO</t>
  </si>
  <si>
    <t>ELBIS ANTONIO YNOA ALMONTE</t>
  </si>
  <si>
    <t>250401ACERA22</t>
  </si>
  <si>
    <t>LICEY AL MEDIO</t>
  </si>
  <si>
    <t>AYUNTAMIENTO DE LICEY AL MEDIO</t>
  </si>
  <si>
    <t>MIGUEL ANTONIO PAULINO RODRIGUEZ</t>
  </si>
  <si>
    <t>250402ACERA22</t>
  </si>
  <si>
    <t>LAS PALOMAS</t>
  </si>
  <si>
    <t>JUNTA DISTRITAL DE LAS PALOMAS</t>
  </si>
  <si>
    <t>RAFAEL LEONICIO ARIAS ARIAS</t>
  </si>
  <si>
    <t>250801ACERA22</t>
  </si>
  <si>
    <t>PUÑAL</t>
  </si>
  <si>
    <t>AYUNTAMIENTO DE PUÑAL</t>
  </si>
  <si>
    <t>JOSE ENRIQUE ROMERO PAULINO</t>
  </si>
  <si>
    <t>250803ACERA22</t>
  </si>
  <si>
    <t>CANABACOA</t>
  </si>
  <si>
    <t>JUNTA DISTRITAL DE CANABACOA</t>
  </si>
  <si>
    <t>JUAN FRANCISCO MARTINEZ GUZMAN</t>
  </si>
  <si>
    <t>250802ACERA22</t>
  </si>
  <si>
    <t>GUAYABAL</t>
  </si>
  <si>
    <t>JUNTA DISTRITAL DE GUAYABAL</t>
  </si>
  <si>
    <t>FIOR DENIS TAVAREZ ESTRELLA</t>
  </si>
  <si>
    <t>250901ACERA22</t>
  </si>
  <si>
    <t>SABANA IGLESIA</t>
  </si>
  <si>
    <t>AYUNTAMIENTO DE SABANA IGLESIA</t>
  </si>
  <si>
    <t>RODOLFO ANTONIO REYES RODRIGUEZ</t>
  </si>
  <si>
    <t>250501ACERA22</t>
  </si>
  <si>
    <t>SAN JOSÉ DE LAS MATAS</t>
  </si>
  <si>
    <t>AYUNTAMIENTO DE SAN JOSÉ DE LAS MATAS</t>
  </si>
  <si>
    <t>RAMON ALFREDO REYES ESTEVEZ</t>
  </si>
  <si>
    <t>250502ACERA22</t>
  </si>
  <si>
    <t>EL RUBIO</t>
  </si>
  <si>
    <t>JUNTA DISTRITAL DE EL RUBIO</t>
  </si>
  <si>
    <t>IBANOVA DILERKA RAMOS ACOSTA</t>
  </si>
  <si>
    <t>250503ACERA22</t>
  </si>
  <si>
    <t>LA CUESTA</t>
  </si>
  <si>
    <t>JUNTA DISTRITAL DE LA CUESTA</t>
  </si>
  <si>
    <t>EDDY TOMAS RIVAS CABRERA</t>
  </si>
  <si>
    <t>250504ACERA22</t>
  </si>
  <si>
    <t>LAS PLACETAS</t>
  </si>
  <si>
    <t>JUNTA DISTRITAL DE LAS PLACETAS</t>
  </si>
  <si>
    <t>RAMON ALEXIS RODRIGUEZ HERNANDEZ</t>
  </si>
  <si>
    <t>250101ACERA22</t>
  </si>
  <si>
    <t>AYUNTAMIENTO DE SANTIAGO</t>
  </si>
  <si>
    <t>ABEL ATAHUALPA MARTINEZ DURAN</t>
  </si>
  <si>
    <t>250107ACERA22</t>
  </si>
  <si>
    <t>HATO DEL YAQUE</t>
  </si>
  <si>
    <t>JUNTA DISTRITAL DE HATO DEL YAQUE</t>
  </si>
  <si>
    <t>FERMIN ROJAS NOESI</t>
  </si>
  <si>
    <t>250105ACERA22</t>
  </si>
  <si>
    <t>LA CANELA</t>
  </si>
  <si>
    <t>JUNTA DISTRITAL DE LA CANELA</t>
  </si>
  <si>
    <t>FRANCISCO EDDY CHAVEZ PERALTA</t>
  </si>
  <si>
    <t>250102ACERA22</t>
  </si>
  <si>
    <t>PEDRO GARCÍA</t>
  </si>
  <si>
    <t>JUNTA DISTRITAL DE PEDRO GARCÍA</t>
  </si>
  <si>
    <t>JEUDITH RODRIGUEZ RODRIGUEZ</t>
  </si>
  <si>
    <t>250106ACERA22</t>
  </si>
  <si>
    <t>SAN FRANCISCO DE JACAGUA</t>
  </si>
  <si>
    <t>JUNTA DISTRITAL DE SAN FRANCISCO DE JACAGUA</t>
  </si>
  <si>
    <t>MIGUEL A. FERRERA PEÑA</t>
  </si>
  <si>
    <t>250108ACERA22</t>
  </si>
  <si>
    <t>SANTIAGO OESTE</t>
  </si>
  <si>
    <t>JUNTA DISTRITAL DE SANTIAGO OESTE</t>
  </si>
  <si>
    <t>PROTO JACINTO BÁEZ NÚÑEZ</t>
  </si>
  <si>
    <t>250601ACERA22</t>
  </si>
  <si>
    <t>TAMBORIL</t>
  </si>
  <si>
    <t>AYUNTAMIENTO DE TAMBORIL</t>
  </si>
  <si>
    <t>ANYOLINO LUDAME GERMOSEN LEON</t>
  </si>
  <si>
    <t>250602ACERA22</t>
  </si>
  <si>
    <t>CANCA LA PIEDRA</t>
  </si>
  <si>
    <t>JUNTA DISTRITAL DE CANCA LA PIEDRA</t>
  </si>
  <si>
    <t>RAMON LISSANDRO DE LA CRUZ LOPEZ</t>
  </si>
  <si>
    <t>250701ACERA22</t>
  </si>
  <si>
    <t>VILLA GONZÁLEZ</t>
  </si>
  <si>
    <t>AYUNTAMIENTO DE VILLA GONZÁLEZ</t>
  </si>
  <si>
    <t>CESAR AUGUSTO ALVAREZ ALVAREZ</t>
  </si>
  <si>
    <t>250703ACERA22</t>
  </si>
  <si>
    <t>JOSE LUIS SANTOS JIMENEZ</t>
  </si>
  <si>
    <t>250702ACERA22</t>
  </si>
  <si>
    <t>PALMAR ARRIBA</t>
  </si>
  <si>
    <t>JUNTA DISTRITAL DE PALMAR ARRIBA</t>
  </si>
  <si>
    <t>MIGUEL JUNIOR TORIBIO VERAS</t>
  </si>
  <si>
    <t>130201ACERA22</t>
  </si>
  <si>
    <t>CIBAO SUR</t>
  </si>
  <si>
    <t>LA VEGA</t>
  </si>
  <si>
    <t>CONSTANZA</t>
  </si>
  <si>
    <t>AYUNTAMIENTO DE CONSTANZA</t>
  </si>
  <si>
    <t>JUAN AGUSTIN LUNA LORA</t>
  </si>
  <si>
    <t>130203ACERA22</t>
  </si>
  <si>
    <t>LA SABINA</t>
  </si>
  <si>
    <t>JUNTA DISTRITAL DE LA SABINA</t>
  </si>
  <si>
    <t>PEDRO RAMON LAMARCHE COLLADO</t>
  </si>
  <si>
    <t>130202ACERA22</t>
  </si>
  <si>
    <t>TIREO</t>
  </si>
  <si>
    <t>JUNTA DISTRITAL DE TIREO</t>
  </si>
  <si>
    <t>JOSE EMILIO BAEZ MINAYA</t>
  </si>
  <si>
    <t>130301ACERA22</t>
  </si>
  <si>
    <t>JARABACOA</t>
  </si>
  <si>
    <t>AYUNTAMIENTO DE JARABACOA</t>
  </si>
  <si>
    <t>YUNIOR ESTEBAN TORRES AYALA</t>
  </si>
  <si>
    <t>130302ACERA22</t>
  </si>
  <si>
    <t>BUENA VISTA</t>
  </si>
  <si>
    <t>JUNTA DISTRITAL DE BUENA VISTA</t>
  </si>
  <si>
    <t>JOSELYN DIAZ ROSARIO</t>
  </si>
  <si>
    <t>130303ACERA22</t>
  </si>
  <si>
    <t>MANABAO</t>
  </si>
  <si>
    <t>JUNTA DISTRITAL DE MANABAO</t>
  </si>
  <si>
    <t>JOSE RAFAEL ABREU PEREZ</t>
  </si>
  <si>
    <t>130401ACERA22</t>
  </si>
  <si>
    <t>JIMA ABAJO</t>
  </si>
  <si>
    <t>AYUNTAMIENTO DE JIMA ABAJO</t>
  </si>
  <si>
    <t>PORFIRIO ALBERTO MONEGRO SANTOS</t>
  </si>
  <si>
    <t>130402ACERA22</t>
  </si>
  <si>
    <t>RINCÓN</t>
  </si>
  <si>
    <t>JUNTA DISTRITAL DE RINCÓN</t>
  </si>
  <si>
    <t>ENMANUEL RAMIREZ ESPINOSA</t>
  </si>
  <si>
    <t>130101ACERA22</t>
  </si>
  <si>
    <t>AYUNTAMIENTO DE LA VEGA</t>
  </si>
  <si>
    <t>KELVIN ANTONIO CRUZ CACERES</t>
  </si>
  <si>
    <t>130105ACERA22</t>
  </si>
  <si>
    <t>DON JUAN RODRÍGUEZ (DM)</t>
  </si>
  <si>
    <t>JUNTA DISTRITAL DE DON JUAN RODRÍGUEZ (DM)</t>
  </si>
  <si>
    <t>HECTOR ANTONIO LOPEZ GIL</t>
  </si>
  <si>
    <t>130103ACERA22</t>
  </si>
  <si>
    <t>EL RANCHITO</t>
  </si>
  <si>
    <t>JUNTA DISTRITAL DE EL RANCHITO</t>
  </si>
  <si>
    <t>FRANK CARLOS RODRIGUEZ ALMANZAR</t>
  </si>
  <si>
    <t>130102ACERA22</t>
  </si>
  <si>
    <t>RÍO VERDE ARRIBA</t>
  </si>
  <si>
    <t>JUNTA DISTRITAL DE RÍO VERDE ARRIBA</t>
  </si>
  <si>
    <t>ANTONIO MANUEL GONZALEZ ABREU</t>
  </si>
  <si>
    <t>130104ACERA22</t>
  </si>
  <si>
    <t>TAVERAS</t>
  </si>
  <si>
    <t>JUNTA DISTRITAL DE TAVERAS</t>
  </si>
  <si>
    <t>MARINO DE JESUS ABREU NUÑEZ</t>
  </si>
  <si>
    <t>280101ACERA22</t>
  </si>
  <si>
    <t>MONSEÑOR NOUEL</t>
  </si>
  <si>
    <t>BONAO</t>
  </si>
  <si>
    <t>AYUNTAMIENTO DE BONAO</t>
  </si>
  <si>
    <t>EBERTO ANTONIO NUÑEZ NUÑEZ</t>
  </si>
  <si>
    <t>280104ACERA22</t>
  </si>
  <si>
    <t>ARROYO TORO-MASIPEDRO</t>
  </si>
  <si>
    <t>JUNTA DISTRITAL DE ARROYO TORO-MASIPEDRO</t>
  </si>
  <si>
    <t>RAMON LEONARDO MARTE GUTIERREZ</t>
  </si>
  <si>
    <t>280105ACERA22</t>
  </si>
  <si>
    <t>JAYACO</t>
  </si>
  <si>
    <t>JUNTA DISTRITAL DE JAYACO</t>
  </si>
  <si>
    <t>WILLY ANTONIO CESPEDES GUZMAN</t>
  </si>
  <si>
    <t>280103ACERA22</t>
  </si>
  <si>
    <t>JUMA BEJUCAL</t>
  </si>
  <si>
    <t>JUNTA DISTRITAL DE JUMA BEJUCAL</t>
  </si>
  <si>
    <t>OSIRIS VIANEY MARTINEZ SANCHEZ</t>
  </si>
  <si>
    <t>280106ACERA22</t>
  </si>
  <si>
    <t>LA SALVIA-LOS QUEMADOS</t>
  </si>
  <si>
    <t>JUNTA DISTRITAL DE LA SALVIA-LOS QUEMADOS</t>
  </si>
  <si>
    <t>DOMINGO DILONE DIAZ</t>
  </si>
  <si>
    <t>280102ACERA22</t>
  </si>
  <si>
    <t>SABANA DEL PUERTO</t>
  </si>
  <si>
    <t>JUNTA DISTRITAL DE SABANA DEL PUERTO</t>
  </si>
  <si>
    <t>JUAN FRANCISCO ROMERO NUÑEZ</t>
  </si>
  <si>
    <t>280201ACERA22</t>
  </si>
  <si>
    <t>AYUNTAMIENTO DE MAIMÓN</t>
  </si>
  <si>
    <t>RAMON ALBERTO CABRAL DE LA CRUZ</t>
  </si>
  <si>
    <t>280301ACERA22</t>
  </si>
  <si>
    <t>PIEDRA BLANCA</t>
  </si>
  <si>
    <t>AYUNTAMIENTO DE PIEDRA BLANCA</t>
  </si>
  <si>
    <t>PEDRO CONTRERAS BURGOS</t>
  </si>
  <si>
    <t>280303ACERA22</t>
  </si>
  <si>
    <t>JUAN ADRIÁN</t>
  </si>
  <si>
    <t>JUNTA DISTRITAL DE JUAN ADRIÁN</t>
  </si>
  <si>
    <t>EDUARDO CRUZ ROSARIO</t>
  </si>
  <si>
    <t>280302ACERA22</t>
  </si>
  <si>
    <t>VILLA DE SONADOR</t>
  </si>
  <si>
    <t>JUNTA DISTRITAL DE VILLA DE SONADOR</t>
  </si>
  <si>
    <t>JUAN CARLOS TAVERAS NUÑEZ</t>
  </si>
  <si>
    <t>240201ACERA22</t>
  </si>
  <si>
    <t>SÁNCHEZ RAMÍREZ</t>
  </si>
  <si>
    <t>CEVICOS</t>
  </si>
  <si>
    <t>AYUNTAMIENTO DE CEVICOS</t>
  </si>
  <si>
    <t>PREBISTERIO LORA DE LA CRUZ</t>
  </si>
  <si>
    <t>240202ACERA22</t>
  </si>
  <si>
    <t>LA CUEVA</t>
  </si>
  <si>
    <t>JUNTA DISTRITAL DE LA CUEVA</t>
  </si>
  <si>
    <t>JOSE RAFAEL PEÑA VALDEZ</t>
  </si>
  <si>
    <t>240101ACERA22</t>
  </si>
  <si>
    <t>COTUÍ</t>
  </si>
  <si>
    <t>AYUNTAMIENTO DE COTUÍ</t>
  </si>
  <si>
    <t>BIENVENIDO ANTONIO LAZALA FABIAN</t>
  </si>
  <si>
    <t>240103ACERA22</t>
  </si>
  <si>
    <t>CABALLERO</t>
  </si>
  <si>
    <t>JUNTA DISTRITAL DE CABALLERO</t>
  </si>
  <si>
    <t>FRANCISCO ALBERTO ESPINO UREÑA</t>
  </si>
  <si>
    <t>240104ACERA22</t>
  </si>
  <si>
    <t>COMEDERO ARRIBA</t>
  </si>
  <si>
    <t>JUNTA DISTRITAL DE COMEDERO ARRIBA</t>
  </si>
  <si>
    <t>MARTIN ROSA REYES</t>
  </si>
  <si>
    <t>240105ACERA22</t>
  </si>
  <si>
    <t>PLATANAL</t>
  </si>
  <si>
    <t>JUNTA DISTRITAL DE PLATANAL</t>
  </si>
  <si>
    <t>FELIX HERNANDEZ JAVIER</t>
  </si>
  <si>
    <t>240102ACERA22</t>
  </si>
  <si>
    <t>QUITA SUEÑO</t>
  </si>
  <si>
    <t>JUNTA DISTRITAL DE QUITA SUEÑO</t>
  </si>
  <si>
    <t>BENITO GUERRERO ALCANTARA</t>
  </si>
  <si>
    <t>240106ACERA22</t>
  </si>
  <si>
    <t>ZAMBRANA ABAJO</t>
  </si>
  <si>
    <t>JUNTA DISTRITAL DE ZAMBRANA ABAJO</t>
  </si>
  <si>
    <t>RAMON ERPIDIO SANTANA ECEGET</t>
  </si>
  <si>
    <t>240301ACERA22</t>
  </si>
  <si>
    <t>FANTINO</t>
  </si>
  <si>
    <t>AYUNTAMIENTO DE FANTINO</t>
  </si>
  <si>
    <t>GABINO ANTONIO PADILLA BALBUENA</t>
  </si>
  <si>
    <t>240401ACERA22</t>
  </si>
  <si>
    <t>LA MATA</t>
  </si>
  <si>
    <t>AYUNTAMIENTO DE LA MATA</t>
  </si>
  <si>
    <t>MIGUEL ANTONIO MARTINEZ RONDON</t>
  </si>
  <si>
    <t>240403ACERA22</t>
  </si>
  <si>
    <t>ANGELINA</t>
  </si>
  <si>
    <t>JUNTA DISTRITAL DE ANGELINA</t>
  </si>
  <si>
    <t>GERALDO ANTONIO IZQUIERDO JESUS</t>
  </si>
  <si>
    <t>240404ACERA22</t>
  </si>
  <si>
    <t>HERNANDO ALONZO</t>
  </si>
  <si>
    <t>JUNTA DISTRITAL DE HERNANDO ALONZO</t>
  </si>
  <si>
    <t>RAMON ANTONIO MOSQUEA JOAQUIN</t>
  </si>
  <si>
    <t>240402ACERA22</t>
  </si>
  <si>
    <t>LA BIJA</t>
  </si>
  <si>
    <t>JUNTA DISTRITAL DE LA BIJA</t>
  </si>
  <si>
    <t>ROBERSON RONDON FERNANDEZ</t>
  </si>
  <si>
    <t>070201ACERA22</t>
  </si>
  <si>
    <t>EL VALLE</t>
  </si>
  <si>
    <t>ELÍAS PIÑA</t>
  </si>
  <si>
    <t>BÁNICA</t>
  </si>
  <si>
    <t>AYUNTAMIENTO DE BÁNICA</t>
  </si>
  <si>
    <t>YISSELL YAHAIRA SANTANA ALCANTARA</t>
  </si>
  <si>
    <t>070202ACERA22</t>
  </si>
  <si>
    <t>SABANA CRUZ</t>
  </si>
  <si>
    <t>JUNTA DISTRITAL DE SABANA CRUZ</t>
  </si>
  <si>
    <t>ANNY YULISA CEDANO ALCANTARA</t>
  </si>
  <si>
    <t>070203ACERA22</t>
  </si>
  <si>
    <t>SABANA HIGÜERO</t>
  </si>
  <si>
    <t>JUNTA DISTRITAL DE SABANA HIGÜERO</t>
  </si>
  <si>
    <t>REYE DE LOS SANTOS MATEO</t>
  </si>
  <si>
    <t>070101ACERA22</t>
  </si>
  <si>
    <t>COMENDADOR</t>
  </si>
  <si>
    <t>AYUNTAMIENTO DE COMENDADOR</t>
  </si>
  <si>
    <t>JULIO ALTAGRACIA NUÑEZ PEREZ</t>
  </si>
  <si>
    <t>070103ACERA22</t>
  </si>
  <si>
    <t>GUAYABO</t>
  </si>
  <si>
    <t>JUNTA DISTRITAL DE GUAYABO</t>
  </si>
  <si>
    <t>RAFAEL GONZALEZ DE LA ROSA</t>
  </si>
  <si>
    <t>070102ACERA22</t>
  </si>
  <si>
    <t>SABANA LARGA</t>
  </si>
  <si>
    <t>JUNTA DISTRITAL DE SABANA LARGA</t>
  </si>
  <si>
    <t>FELICIANO SUERO SUERO</t>
  </si>
  <si>
    <t>070301ACERA22</t>
  </si>
  <si>
    <t>EL LLANO</t>
  </si>
  <si>
    <t>AYUNTAMIENTO DE EL LLANO</t>
  </si>
  <si>
    <t>JOSE MARIA DEL ROSARIO VALDEZ</t>
  </si>
  <si>
    <t>070302ACERA22</t>
  </si>
  <si>
    <t>GUANITO</t>
  </si>
  <si>
    <t>JUNTA DISTRITAL DE GUANITO</t>
  </si>
  <si>
    <t>SANTO FORTUNA UBRI</t>
  </si>
  <si>
    <t>070401ACERA22</t>
  </si>
  <si>
    <t>HONDO VALLE</t>
  </si>
  <si>
    <t>AYUNTAMIENTO DE HONDO VALLE</t>
  </si>
  <si>
    <t>NILDO CESAR DE LOS SANTOS SOLIS</t>
  </si>
  <si>
    <t>070402ACERA22</t>
  </si>
  <si>
    <t>RANCHO DE LA GUARDIA</t>
  </si>
  <si>
    <t>JUNTA DISTRITAL DE RANCHO DE LA GUARDIA</t>
  </si>
  <si>
    <t>FRANCISCO VICENTE VICENTE</t>
  </si>
  <si>
    <t>070601ACERA22</t>
  </si>
  <si>
    <t>JUAN SANTIAGO</t>
  </si>
  <si>
    <t>AYUNTAMIENTO DE JUAN SANTIAGO</t>
  </si>
  <si>
    <t>PASON SOLER DE OLEO</t>
  </si>
  <si>
    <t>070501ACERA22</t>
  </si>
  <si>
    <t>PEDRO SANTANA</t>
  </si>
  <si>
    <t>AYUNTAMIENTO DE PEDRO SANTANA</t>
  </si>
  <si>
    <t>HIPOLITO VALENZUELA CONTRERAS</t>
  </si>
  <si>
    <t>070502ACERA22</t>
  </si>
  <si>
    <t>RÍO LIMPIO</t>
  </si>
  <si>
    <t>JUNTA DISTRITAL DE RÍO LIMPIO</t>
  </si>
  <si>
    <t>MIREYA DE LOS SANTOS DE LA ROSA</t>
  </si>
  <si>
    <t>220201ACERA22</t>
  </si>
  <si>
    <t>SAN JUAN</t>
  </si>
  <si>
    <t>BOHECHÍO</t>
  </si>
  <si>
    <t>AYUNTAMIENTO DE BOHECHÍO</t>
  </si>
  <si>
    <t>LUIS EMILIO DE LEON PIÑA</t>
  </si>
  <si>
    <t>220202ACERA22</t>
  </si>
  <si>
    <t>ARROYO CANO</t>
  </si>
  <si>
    <t>JUNTA DISTRITAL DE ARROYO CANO</t>
  </si>
  <si>
    <t>AGUSTIN AMAURY SANCHEZ SUZAÑA</t>
  </si>
  <si>
    <t>220203ACERA22</t>
  </si>
  <si>
    <t>YAQUE</t>
  </si>
  <si>
    <t>JUNTA DISTRITAL DE YAQUE</t>
  </si>
  <si>
    <t xml:space="preserve">SIMON LUCIANO </t>
  </si>
  <si>
    <t>220301ACERA22</t>
  </si>
  <si>
    <t>EL CERCADO</t>
  </si>
  <si>
    <t>AYUNTAMIENTO DE EL CERCADO</t>
  </si>
  <si>
    <t>JOSE MIGUEL MORILLO MENDEZ</t>
  </si>
  <si>
    <t>220303ACERA22</t>
  </si>
  <si>
    <t>BATISTA</t>
  </si>
  <si>
    <t>JUNTA DISTRITAL DE BATISTA</t>
  </si>
  <si>
    <t>EMIGDIO SANCHEZ MONTERO</t>
  </si>
  <si>
    <t>220302ACERA22</t>
  </si>
  <si>
    <t>DERRUMBADERO</t>
  </si>
  <si>
    <t>JUNTA DISTRITAL DE DERRUMBADERO</t>
  </si>
  <si>
    <t>LEUDIS MONTERO ENCARNACION</t>
  </si>
  <si>
    <t>220401ACERA22</t>
  </si>
  <si>
    <t>JUAN DE HERRERA</t>
  </si>
  <si>
    <t>AYUNTAMIENTO DE JUAN DE HERRERA</t>
  </si>
  <si>
    <t xml:space="preserve">JORGE ANTONIO MERAN </t>
  </si>
  <si>
    <t>220402ACERA22</t>
  </si>
  <si>
    <t>JÍNOVA</t>
  </si>
  <si>
    <t>JUNTA DISTRITAL DE JÍNOVA</t>
  </si>
  <si>
    <t>ANEURI CORDERO MATEO</t>
  </si>
  <si>
    <t>220501ACERA22</t>
  </si>
  <si>
    <t>LAS MATAS DE FARFÁN</t>
  </si>
  <si>
    <t>AYUNTAMIENTO DE LAS MATAS DE FARFÁN</t>
  </si>
  <si>
    <t>JOSE DE LA CRUZ GONZALEZ</t>
  </si>
  <si>
    <t>220503ACERA22</t>
  </si>
  <si>
    <t>CARRERA DE YEGUA</t>
  </si>
  <si>
    <t>JUNTA DISTRITAL DE CARRERA DE YEGUA</t>
  </si>
  <si>
    <t>LEONER CESPEDES HERRERA</t>
  </si>
  <si>
    <t>220502ACERA22</t>
  </si>
  <si>
    <t>MATAYAYA</t>
  </si>
  <si>
    <t>JUNTA DISTRITAL DE MATAYAYA</t>
  </si>
  <si>
    <t>ZAIDA VALDEZ MONTERO DE ALCANTARA</t>
  </si>
  <si>
    <t>220101ACERA22</t>
  </si>
  <si>
    <t>AYUNTAMIENTO DE SAN JUAN</t>
  </si>
  <si>
    <t>HANOI YAQUELIN SANCHEZ PANIAGUA</t>
  </si>
  <si>
    <t>220105ACERA22</t>
  </si>
  <si>
    <t>EL ROSARIO</t>
  </si>
  <si>
    <t>JUNTA DISTRITAL DE EL ROSARIO</t>
  </si>
  <si>
    <t>NICAURYS ADAMES GERMAN</t>
  </si>
  <si>
    <t>220107ACERA22</t>
  </si>
  <si>
    <t>MAXIMO DEL ROSARIO MELENDEZ</t>
  </si>
  <si>
    <t>220106ACERA22</t>
  </si>
  <si>
    <t>HATO DEL PADRE</t>
  </si>
  <si>
    <t>JUNTA DISTRITAL DE HATO DEL PADRE</t>
  </si>
  <si>
    <t>CRISTOBAL HERNANDEZ ROSARIO</t>
  </si>
  <si>
    <t>220108ACERA22</t>
  </si>
  <si>
    <t>LA JAGUA</t>
  </si>
  <si>
    <t>JUNTA DISTRITAL DE LA JAGUA</t>
  </si>
  <si>
    <t xml:space="preserve">ARDIANO VALDEZ </t>
  </si>
  <si>
    <t>220110ACERA22</t>
  </si>
  <si>
    <t>LAS CHARCAS DE MARÍA NOVA</t>
  </si>
  <si>
    <t>JUNTA DISTRITAL DE LAS CHARCAS DE MARÍA NOVA</t>
  </si>
  <si>
    <t>FRANKLIN GABRIEL PEREZ ROSARIO</t>
  </si>
  <si>
    <t>220109ACERA22</t>
  </si>
  <si>
    <t>LAS MAGUANAS-HATO NUEVO</t>
  </si>
  <si>
    <t>JUNTA DISTRITAL DE LAS MAGUANAS-HATO NUEVO</t>
  </si>
  <si>
    <t>DOMINGO JIMENEZ ENCARNACION</t>
  </si>
  <si>
    <t>220111ACERA22</t>
  </si>
  <si>
    <t>LAS ZANJAS</t>
  </si>
  <si>
    <t>JUNTA DISTRITAL DE LAS ZANJAS</t>
  </si>
  <si>
    <t>LUIS FREDDY DE LOS SANTOS LAMARCHE</t>
  </si>
  <si>
    <t>220102ACERA22</t>
  </si>
  <si>
    <t>PEDRO CORTO</t>
  </si>
  <si>
    <t>JUNTA DISTRITAL DE PEDRO CORTO</t>
  </si>
  <si>
    <t>MANUEL FELIZ CEDANO</t>
  </si>
  <si>
    <t>220104ACERA22</t>
  </si>
  <si>
    <t>SABANA ALTA</t>
  </si>
  <si>
    <t>JUNTA DISTRITAL DE SABANA ALTA</t>
  </si>
  <si>
    <t>CESAR AUGUSTO ADAMES HERRERA</t>
  </si>
  <si>
    <t>220103ACERA22</t>
  </si>
  <si>
    <t>SABANETA</t>
  </si>
  <si>
    <t>JUNTA DISTRITAL DE SABANETA</t>
  </si>
  <si>
    <t>SOCRATES MEDINA VALENZUELA</t>
  </si>
  <si>
    <t>220601ACERA22</t>
  </si>
  <si>
    <t>VALLEJUELO</t>
  </si>
  <si>
    <t>AYUNTAMIENTO DE VALLEJUELO</t>
  </si>
  <si>
    <t>SILIXTO ENCARNACION CIPION</t>
  </si>
  <si>
    <t>220602ACERA22</t>
  </si>
  <si>
    <t>JORJILLO</t>
  </si>
  <si>
    <t>JUNTA DISTRITAL DE JORJILLO</t>
  </si>
  <si>
    <t>ERIS DANERY MONTERO BERIGUETE</t>
  </si>
  <si>
    <t>030201ACERA22</t>
  </si>
  <si>
    <t>ENRIQUILLO</t>
  </si>
  <si>
    <t>BAHORUCO</t>
  </si>
  <si>
    <t>GALVÁN</t>
  </si>
  <si>
    <t>AYUNTAMIENTO DE GALVÁN</t>
  </si>
  <si>
    <t>EDDY SALVADOR JIMENEZ</t>
  </si>
  <si>
    <t>030202ACERA22</t>
  </si>
  <si>
    <t>EL SALADO</t>
  </si>
  <si>
    <t>JUNTA DISTRITAL DE EL SALADO</t>
  </si>
  <si>
    <t>ENNY MANUEL FLORENTINO JIMENEZ</t>
  </si>
  <si>
    <t>030501ACERA22</t>
  </si>
  <si>
    <t>LOS RÍOS</t>
  </si>
  <si>
    <t>AYUNTAMIENTO DE LOS RÍOS</t>
  </si>
  <si>
    <t>MANUEL AURELIO PEREZ SIERRA</t>
  </si>
  <si>
    <t>030502ACERA22</t>
  </si>
  <si>
    <t>LAS CLAVELLINAS</t>
  </si>
  <si>
    <t>JUNTA DISTRITAL DE LAS CLAVELLINAS</t>
  </si>
  <si>
    <t>HENRRY PEREZ CUEVAS</t>
  </si>
  <si>
    <t>030101ACERA22</t>
  </si>
  <si>
    <t>NEIBA</t>
  </si>
  <si>
    <t>AYUNTAMIENTO DE NEIBA</t>
  </si>
  <si>
    <t>JOSE DARIO CEPEDA MEDINA</t>
  </si>
  <si>
    <t>030102ACERA22</t>
  </si>
  <si>
    <t>EL PALMAR</t>
  </si>
  <si>
    <t>JUNTA DISTRITAL DE EL PALMAR</t>
  </si>
  <si>
    <t>LUIS EDUARDO ANDRES JOSE</t>
  </si>
  <si>
    <t>030301ACERA22</t>
  </si>
  <si>
    <t>TAMAYO</t>
  </si>
  <si>
    <t>AYUNTAMIENTO DE TAMAYO</t>
  </si>
  <si>
    <t>LUIS MILCIADES MONTES DE OCA TERRERO</t>
  </si>
  <si>
    <t>030305ACERA22</t>
  </si>
  <si>
    <t>CABEZA DE TORO</t>
  </si>
  <si>
    <t>JUNTA DISTRITAL DE CABEZA DE TORO</t>
  </si>
  <si>
    <t>GERINERDO PIÑA DE LEON</t>
  </si>
  <si>
    <t>030306ACERA22</t>
  </si>
  <si>
    <t>MENA</t>
  </si>
  <si>
    <t>JUNTA DISTRITAL DE MENA</t>
  </si>
  <si>
    <t>BRANDY DEBARISTO CUEVAS MATEO</t>
  </si>
  <si>
    <t>030304ACERA22</t>
  </si>
  <si>
    <t>MONTSERRAT</t>
  </si>
  <si>
    <t>JUNTA DISTRITAL DE MONTSERRAT</t>
  </si>
  <si>
    <t>BOLIVAR ANTONIO SANTANA VOLQUEZ</t>
  </si>
  <si>
    <t>030307ACERA22</t>
  </si>
  <si>
    <t>SANTA BÁRBARA EL 6</t>
  </si>
  <si>
    <t>JUNTA DISTRITAL DE SANTA BÁRBARA EL 6</t>
  </si>
  <si>
    <t>SIMON BOLIVAR MONTERO FIGUEREO</t>
  </si>
  <si>
    <t>030303ACERA22</t>
  </si>
  <si>
    <t>SANTANA</t>
  </si>
  <si>
    <t>JUNTA DISTRITAL DE SANTANA</t>
  </si>
  <si>
    <t xml:space="preserve">ARMANDO ESCANIO </t>
  </si>
  <si>
    <t>030302ACERA22</t>
  </si>
  <si>
    <t>UVILLA</t>
  </si>
  <si>
    <t>JUNTA DISTRITAL DE UVILLA</t>
  </si>
  <si>
    <t>SAMUEL RAMIREZ MATOS</t>
  </si>
  <si>
    <t>030401ACERA22</t>
  </si>
  <si>
    <t>VILLA JARAGUA</t>
  </si>
  <si>
    <t>AYUNTAMIENTO DE VILLA JARAGUA</t>
  </si>
  <si>
    <t>IVAN ARISTIDES MEDINA TRINIDAD</t>
  </si>
  <si>
    <t>040101ACERA22</t>
  </si>
  <si>
    <t>BARAHONA</t>
  </si>
  <si>
    <t>AYUNTAMIENTO DE BARAHONA</t>
  </si>
  <si>
    <t>MICTOR EMILIO FERNANDEZ DE LA CRUZ</t>
  </si>
  <si>
    <t>040102ACERA22</t>
  </si>
  <si>
    <t>EL CACHÓN</t>
  </si>
  <si>
    <t>JUNTA DISTRITAL DE EL CACHÓN</t>
  </si>
  <si>
    <t>DARISON GARO PEREZ</t>
  </si>
  <si>
    <t>040103ACERA22</t>
  </si>
  <si>
    <t>LA GUÁZARA</t>
  </si>
  <si>
    <t>JUNTA DISTRITAL DE LA GUÁZARA</t>
  </si>
  <si>
    <t>SAUL LOPEZ PEREZ</t>
  </si>
  <si>
    <t>040104ACERA22</t>
  </si>
  <si>
    <t>VILLA CENTRAL</t>
  </si>
  <si>
    <t>JUNTA DISTRITAL DE VILLA CENTRAL</t>
  </si>
  <si>
    <t>MAGDALIAS DEL JESUS MEDINA PEREZ</t>
  </si>
  <si>
    <t>040201ACERA22</t>
  </si>
  <si>
    <t>CABRAL</t>
  </si>
  <si>
    <t>AYUNTAMIENTO DE CABRAL</t>
  </si>
  <si>
    <t>RAFAEL ANTONIO FERRERAS FELIZ</t>
  </si>
  <si>
    <t>040601ACERA22</t>
  </si>
  <si>
    <t>EL PEÑÓN</t>
  </si>
  <si>
    <t>AYUNTAMIENTO DE EL PEÑÓN</t>
  </si>
  <si>
    <t>ANDRES ANTONIO CANARIO CARABALLO</t>
  </si>
  <si>
    <t>040301ACERA22</t>
  </si>
  <si>
    <t>AYUNTAMIENTO DE ENRIQUILLO</t>
  </si>
  <si>
    <t>HERIBERTO MENDEZ DELGADO</t>
  </si>
  <si>
    <t>040302ACERA22</t>
  </si>
  <si>
    <t>ARROYO DULCE</t>
  </si>
  <si>
    <t>JUNTA DISTRITAL DE ARROYO DULCE</t>
  </si>
  <si>
    <t xml:space="preserve">BERNARDO PEREZ </t>
  </si>
  <si>
    <t>040801ACERA22</t>
  </si>
  <si>
    <t>FUNDACIÓN</t>
  </si>
  <si>
    <t>AYUNTAMIENTO DE FUNDACIÓN</t>
  </si>
  <si>
    <t>RAFAEL FELIZ SEGURA</t>
  </si>
  <si>
    <t>040802ACERA22</t>
  </si>
  <si>
    <t>PESCADERÍA</t>
  </si>
  <si>
    <t>JUNTA DISTRITAL DE PESCADERÍA</t>
  </si>
  <si>
    <t>ROSA DALEINE PEREZ PEREZ</t>
  </si>
  <si>
    <t>041101ACERA22</t>
  </si>
  <si>
    <t>JAQUIMEYES</t>
  </si>
  <si>
    <t>AYUNTAMIENTO DE JAQUIMEYES</t>
  </si>
  <si>
    <t>CARLOS VALENTIN BATISTA BATISTA</t>
  </si>
  <si>
    <t>041102ACERA22</t>
  </si>
  <si>
    <t>PALO ALTO</t>
  </si>
  <si>
    <t>JUNTA DISTRITAL DE PALO ALTO</t>
  </si>
  <si>
    <t>RUBERKY ALESANDRY FIGUEREO SANTIAGO</t>
  </si>
  <si>
    <t>040701ACERA22</t>
  </si>
  <si>
    <t>LA CIÉNAGA</t>
  </si>
  <si>
    <t>AYUNTAMIENTO DE LA CIÉNAGA</t>
  </si>
  <si>
    <t>JOSE FRANCISCO MORETA FELIZ</t>
  </si>
  <si>
    <t>040702ACERA22</t>
  </si>
  <si>
    <t>BAORUCO</t>
  </si>
  <si>
    <t>JUNTA DISTRITAL DE BAORUCO</t>
  </si>
  <si>
    <t>FRANCISCO ALBERTO GOMEZ FELIZ</t>
  </si>
  <si>
    <t>040901ACERA22</t>
  </si>
  <si>
    <t>LAS SALINAS</t>
  </si>
  <si>
    <t>AYUNTAMIENTO DE LAS SALINAS</t>
  </si>
  <si>
    <t>MAIRA RUBIO GARCIA DE ENCARNACION</t>
  </si>
  <si>
    <t>040401ACERA22</t>
  </si>
  <si>
    <t>PARAÍSO</t>
  </si>
  <si>
    <t>AYUNTAMIENTO DE PARAÍSO</t>
  </si>
  <si>
    <t>FRANCISCO ORLANDO ACOSTA SALDAÑA</t>
  </si>
  <si>
    <t>040402ACERA22</t>
  </si>
  <si>
    <t>LOS PATOS</t>
  </si>
  <si>
    <t>JUNTA DISTRITAL DE LOS PATOS</t>
  </si>
  <si>
    <t>ANAICA ELIZABET PEREZ ACOSTA</t>
  </si>
  <si>
    <t>041001ACERA22</t>
  </si>
  <si>
    <t>POLO</t>
  </si>
  <si>
    <t>AYUNTAMIENTO DE POLO</t>
  </si>
  <si>
    <t>DANILSA CUEVAS FELIZ</t>
  </si>
  <si>
    <t>040501ACERA22</t>
  </si>
  <si>
    <t>VICENTE NOBLE</t>
  </si>
  <si>
    <t>AYUNTAMIENTO DE VICENTE NOBLE</t>
  </si>
  <si>
    <t>DOMINGO DE LOS SANTOS DE LEON</t>
  </si>
  <si>
    <t>040502ACERA22</t>
  </si>
  <si>
    <t>CANOA</t>
  </si>
  <si>
    <t>JUNTA DISTRITAL DE CANOA</t>
  </si>
  <si>
    <t>HECTOR BENIGNO SIRETT DE LEON</t>
  </si>
  <si>
    <t>040504ACERA22</t>
  </si>
  <si>
    <t>FONDO NEGRO</t>
  </si>
  <si>
    <t>JUNTA DISTRITAL DE FONDO NEGRO</t>
  </si>
  <si>
    <t>MIGUEL SANTANA PEREZ</t>
  </si>
  <si>
    <t>040503ACERA22</t>
  </si>
  <si>
    <t>QUITA CORAZA</t>
  </si>
  <si>
    <t>JUNTA DISTRITAL DE QUITA CORAZA</t>
  </si>
  <si>
    <t>NEBI ANTONIO GONZALEZ MARRERO</t>
  </si>
  <si>
    <t>100501ACERA22</t>
  </si>
  <si>
    <t>INDEPENDENCIA</t>
  </si>
  <si>
    <t>CRISTÓBAL</t>
  </si>
  <si>
    <t>AYUNTAMIENTO DE CRISTÓBAL</t>
  </si>
  <si>
    <t>SANDRA PEÑA PLATA</t>
  </si>
  <si>
    <t>100502ACERA22</t>
  </si>
  <si>
    <t>BATEY 8</t>
  </si>
  <si>
    <t>JUNTA DISTRITAL DE BATEY 8</t>
  </si>
  <si>
    <t>MIGUEL ANTONIO DE LOS SANTOS CASTILLO</t>
  </si>
  <si>
    <t>100201ACERA22</t>
  </si>
  <si>
    <t>DUVERGÉ</t>
  </si>
  <si>
    <t>AYUNTAMIENTO DE DUVERGÉ</t>
  </si>
  <si>
    <t>JORGE GARCIA PLATA</t>
  </si>
  <si>
    <t>100202ACERA22</t>
  </si>
  <si>
    <t>VENGAN A VER</t>
  </si>
  <si>
    <t>JUNTA DISTRITAL DE VENGAN A VER</t>
  </si>
  <si>
    <t>CRUZ AMAURIS VOLQUEZ PEREZ</t>
  </si>
  <si>
    <t>100101ACERA22</t>
  </si>
  <si>
    <t>JIMANÍ</t>
  </si>
  <si>
    <t>AYUNTAMIENTO DE JIMANÍ</t>
  </si>
  <si>
    <t>DIONISYS MENDEZ VOLQUEZ</t>
  </si>
  <si>
    <t>100103ACERA22</t>
  </si>
  <si>
    <t>BOCA DE CACHÓN</t>
  </si>
  <si>
    <t>JUNTA DISTRITAL DE BOCA DE CACHÓN</t>
  </si>
  <si>
    <t>ARACELYS BAEZ SANTANA</t>
  </si>
  <si>
    <t>100102ACERA22</t>
  </si>
  <si>
    <t>ASMIN ELIAZAR REYES PEGUERO</t>
  </si>
  <si>
    <t>100301ACERA22</t>
  </si>
  <si>
    <t>LA DESCUBIERTA</t>
  </si>
  <si>
    <t>AYUNTAMIENTO DE LA DESCUBIERTA</t>
  </si>
  <si>
    <t>PASCUAL PEREZ BENITEZ</t>
  </si>
  <si>
    <t>100601ACERA22</t>
  </si>
  <si>
    <t>MELLA</t>
  </si>
  <si>
    <t>AYUNTAMIENTO DE MELLA</t>
  </si>
  <si>
    <t xml:space="preserve">LEONIDAS SENA </t>
  </si>
  <si>
    <t>100602ACERA22</t>
  </si>
  <si>
    <t>LA COLONIA</t>
  </si>
  <si>
    <t>JUNTA DISTRITAL DE LA COLONIA</t>
  </si>
  <si>
    <t>WILFREDO SARAFIN MEDRANO MEDRANO</t>
  </si>
  <si>
    <t>100401ACERA22</t>
  </si>
  <si>
    <t>POSTRER RÍO</t>
  </si>
  <si>
    <t>AYUNTAMIENTO DE POSTRER RÍO</t>
  </si>
  <si>
    <t>JUAN DE LEON MATOS CARVAJAL</t>
  </si>
  <si>
    <t>100402ACERA22</t>
  </si>
  <si>
    <t>WANDER CASANOVA MEDINA</t>
  </si>
  <si>
    <t>160201ACERA22</t>
  </si>
  <si>
    <t>PEDERNALES</t>
  </si>
  <si>
    <t>OVIEDO</t>
  </si>
  <si>
    <t>AYUNTAMIENTO DE OVIEDO</t>
  </si>
  <si>
    <t>RAMON ALBERTO PEREZ TERRERO</t>
  </si>
  <si>
    <t>160202ACERA22</t>
  </si>
  <si>
    <t>JUANCHO</t>
  </si>
  <si>
    <t>JUNTA DISTRITAL DE JUANCHO</t>
  </si>
  <si>
    <t xml:space="preserve">HENRRYS GARCIA </t>
  </si>
  <si>
    <t>160101ACERA22</t>
  </si>
  <si>
    <t>AYUNTAMIENTO DE PEDERNALES</t>
  </si>
  <si>
    <t>ANDRES EMILIO JIMENEZ SANCHEZ</t>
  </si>
  <si>
    <t>160102ACERA22</t>
  </si>
  <si>
    <t>JOSÉ FRANCISCO PEÑA GÓMEZ</t>
  </si>
  <si>
    <t>JUNTA DISTRITAL DE JOSÉ FRANCISCO PEÑA GÓMEZ</t>
  </si>
  <si>
    <t>CESAR ERNESTO PERALTA MADE</t>
  </si>
  <si>
    <t>300301ACERA22</t>
  </si>
  <si>
    <t>HIGUAMO</t>
  </si>
  <si>
    <t>HATO MAYOR</t>
  </si>
  <si>
    <t>AYUNTAMIENTO DE EL VALLE</t>
  </si>
  <si>
    <t>JOSE ANTONIO PEGUERO SOSA</t>
  </si>
  <si>
    <t>300101ACERA22</t>
  </si>
  <si>
    <t>AYUNTAMIENTO DE HATO MAYOR</t>
  </si>
  <si>
    <t>AMADO DE LA CRUZ TAVERA</t>
  </si>
  <si>
    <t>300104ACERA22</t>
  </si>
  <si>
    <t>GUAYABO DULCE</t>
  </si>
  <si>
    <t>JUNTA DISTRITAL DE GUAYABO DULCE</t>
  </si>
  <si>
    <t>JULIO ANTONIO MARTINEZ CASTILLO</t>
  </si>
  <si>
    <t>300103ACERA22</t>
  </si>
  <si>
    <t>MATA PALACIO</t>
  </si>
  <si>
    <t>JUNTA DISTRITAL DE MATA PALACIO</t>
  </si>
  <si>
    <t>VIDAL DE MOTA PIO</t>
  </si>
  <si>
    <t>300102ACERA22</t>
  </si>
  <si>
    <t>YERBA BUENA</t>
  </si>
  <si>
    <t>JUNTA DISTRITAL DE YERBA BUENA</t>
  </si>
  <si>
    <t>JULIO HENRIQUEZ MEDINA</t>
  </si>
  <si>
    <t>300201ACERA22</t>
  </si>
  <si>
    <t>SABANA DE LA MAR</t>
  </si>
  <si>
    <t>AYUNTAMIENTO DE SABANA DE LA MAR</t>
  </si>
  <si>
    <t>SAMUEL TAVERAS TIBURCIO</t>
  </si>
  <si>
    <t>300202ACERA22</t>
  </si>
  <si>
    <t>ELUPINA CORDERO DE LAS CAÑITAS</t>
  </si>
  <si>
    <t>JUNTA DISTRITAL DE ELUPINA CORDERO DE LAS CAÑITAS</t>
  </si>
  <si>
    <t>KEURIS AMBIORIX FELIX DE LEON</t>
  </si>
  <si>
    <t>290201ACERA22</t>
  </si>
  <si>
    <t>MONTE PLATA</t>
  </si>
  <si>
    <t>BAYAGUANA</t>
  </si>
  <si>
    <t>AYUNTAMIENTO DE BAYAGUANA</t>
  </si>
  <si>
    <t>MANUEL ANTONIO SANTANA JIMENEZ</t>
  </si>
  <si>
    <t>290101ACERA22</t>
  </si>
  <si>
    <t>AYUNTAMIENTO DE MONTE PLATA</t>
  </si>
  <si>
    <t xml:space="preserve">ALTAGRACIA HERRERA </t>
  </si>
  <si>
    <t>290104ACERA22</t>
  </si>
  <si>
    <t>BOYÁ</t>
  </si>
  <si>
    <t>JUNTA DISTRITAL DE BOYÁ</t>
  </si>
  <si>
    <t>CLAUDIO DEL CARMEN PAULINO VASQUEZ</t>
  </si>
  <si>
    <t>290103ACERA22</t>
  </si>
  <si>
    <t>CHIRINO</t>
  </si>
  <si>
    <t>JUNTA DISTRITAL DE CHIRINO</t>
  </si>
  <si>
    <t>BALBARIN PIMENTEL DE LOS SANTOS</t>
  </si>
  <si>
    <t>290102ACERA22</t>
  </si>
  <si>
    <t>DON JUAN</t>
  </si>
  <si>
    <t>JUNTA DISTRITAL DE DON JUAN</t>
  </si>
  <si>
    <t>LIONCITO JOSE SENCILIE</t>
  </si>
  <si>
    <t>290501ACERA22</t>
  </si>
  <si>
    <t>PERALVILLO</t>
  </si>
  <si>
    <t>AYUNTAMIENTO DE PERALVILLO</t>
  </si>
  <si>
    <t>JUAN FRANCISCO MANZUETA SEVERINO</t>
  </si>
  <si>
    <t>290301ACERA22</t>
  </si>
  <si>
    <t>SABANA GRANDE DE BOYÁ</t>
  </si>
  <si>
    <t>AYUNTAMIENTO DE SABANA GRANDE DE BOYÁ</t>
  </si>
  <si>
    <t>YSIDRO MIESES DE JESUS</t>
  </si>
  <si>
    <t>290302ACERA22</t>
  </si>
  <si>
    <t>GONZALO</t>
  </si>
  <si>
    <t>JUNTA DISTRITAL DE GONZALO</t>
  </si>
  <si>
    <t>PABLO AQUINO AQUINO</t>
  </si>
  <si>
    <t>290303ACERA22</t>
  </si>
  <si>
    <t>MAJAGUAL</t>
  </si>
  <si>
    <t>JUNTA DISTRITAL DE MAJAGUAL</t>
  </si>
  <si>
    <t>PEDRO RUMARDO ABREU TORREZ</t>
  </si>
  <si>
    <t>290401ACERA22</t>
  </si>
  <si>
    <t>YAMASÁ</t>
  </si>
  <si>
    <t>AYUNTAMIENTO DE YAMASÁ</t>
  </si>
  <si>
    <t>RAMON DE LOS SANTOS BISONO RODRIGUEZ</t>
  </si>
  <si>
    <t>290402ACERA22</t>
  </si>
  <si>
    <t>LOS BOTADOS</t>
  </si>
  <si>
    <t>JUNTA DISTRITAL DE LOS BOTADOS</t>
  </si>
  <si>
    <t xml:space="preserve">RAMON DE LOS SANTOS </t>
  </si>
  <si>
    <t>290403ACERA22</t>
  </si>
  <si>
    <t>MAMÁ TINGÓ</t>
  </si>
  <si>
    <t>JUNTA DISTRITAL DE MAMÁ TINGÓ</t>
  </si>
  <si>
    <t>NELSON ACEVEDO ALVAREZ</t>
  </si>
  <si>
    <t>230401ACERA22</t>
  </si>
  <si>
    <t>SAN PEDRO DE MACORÍS</t>
  </si>
  <si>
    <t>CONSUELO</t>
  </si>
  <si>
    <t>AYUNTAMIENTO DE CONSUELO</t>
  </si>
  <si>
    <t>JUAN IGNACIO VARGAS PADILLA</t>
  </si>
  <si>
    <t>230601ACERA22</t>
  </si>
  <si>
    <t>GUAYACANES</t>
  </si>
  <si>
    <t>AYUNTAMIENTO DE GUAYACANES</t>
  </si>
  <si>
    <t>NOEL CEDEÑO OLMO</t>
  </si>
  <si>
    <t>230201ACERA22</t>
  </si>
  <si>
    <t>LOS LLANOS</t>
  </si>
  <si>
    <t>AYUNTAMIENTO DE LOS LLANOS</t>
  </si>
  <si>
    <t>OSIRIS EUSEBIO GUIRADO SOSA</t>
  </si>
  <si>
    <t>230202ACERA22</t>
  </si>
  <si>
    <t>EL PUERTO</t>
  </si>
  <si>
    <t>JUNTA DISTRITAL DE EL PUERTO</t>
  </si>
  <si>
    <t>JUAN PACHECO MEJIA</t>
  </si>
  <si>
    <t>230203ACERA22</t>
  </si>
  <si>
    <t>GAUTIER</t>
  </si>
  <si>
    <t>JUNTA DISTRITAL DE GAUTIER</t>
  </si>
  <si>
    <t>RAFAEL ANGLON SANCHEZ</t>
  </si>
  <si>
    <t>230501ACERA22</t>
  </si>
  <si>
    <t>QUISQUEYA</t>
  </si>
  <si>
    <t>AYUNTAMIENTO DE QUISQUEYA</t>
  </si>
  <si>
    <t>RICHARD RAFAEL MONTILLA MEJIA</t>
  </si>
  <si>
    <t>230301ACERA22</t>
  </si>
  <si>
    <t>RAMÓN SANTANA</t>
  </si>
  <si>
    <t>AYUNTAMIENTO DE RAMÓN SANTANA</t>
  </si>
  <si>
    <t>SANTA CECILIA VALDEZ RIVERA</t>
  </si>
  <si>
    <t>230101ACERA22</t>
  </si>
  <si>
    <t>AYUNTAMIENTO DE SAN PEDRO DE MACORÍS</t>
  </si>
  <si>
    <t>RAYMUNDO RAFAEL ORTIZ DIAZ</t>
  </si>
  <si>
    <t>010101ACERA22</t>
  </si>
  <si>
    <t>OZAMA</t>
  </si>
  <si>
    <t>DISTRITO NACIONAL</t>
  </si>
  <si>
    <t>SANTO DOMINGO DE GUZMÁN</t>
  </si>
  <si>
    <t>AYUNTAMIENTO DE SANTO DOMINGO DE GUZMÁN</t>
  </si>
  <si>
    <t>ROSA CAROLINA MEJIA GOMEZ</t>
  </si>
  <si>
    <t>320401ACERA22</t>
  </si>
  <si>
    <t>SANTO DOMINGO</t>
  </si>
  <si>
    <t>BOCA CHICA</t>
  </si>
  <si>
    <t>AYUNTAMIENTO DE BOCA CHICA</t>
  </si>
  <si>
    <t>FERMIN BRITO RINCON</t>
  </si>
  <si>
    <t>320402ACERA22</t>
  </si>
  <si>
    <t>LA CALETA</t>
  </si>
  <si>
    <t>JUNTA DISTRITAL DE LA CALETA</t>
  </si>
  <si>
    <t>MARCIAL REYES SUBERVI</t>
  </si>
  <si>
    <t>320601ACERA22</t>
  </si>
  <si>
    <t>LOS ALCARRIZOS</t>
  </si>
  <si>
    <t>AYUNTAMIENTO DE LOS ALCARRIZOS</t>
  </si>
  <si>
    <t xml:space="preserve">CRISTIAN ENCARNACION </t>
  </si>
  <si>
    <t>320602ACERA22</t>
  </si>
  <si>
    <t>PALMAREJO-VILLA LINDA</t>
  </si>
  <si>
    <t>JUNTA DISTRITAL DE PALMAREJO-VILLA LINDA</t>
  </si>
  <si>
    <t>JOSE LING VALDEZ MORA</t>
  </si>
  <si>
    <t>320603ACERA22</t>
  </si>
  <si>
    <t>PANTOJA</t>
  </si>
  <si>
    <t>JUNTA DISTRITAL DE PANTOJA</t>
  </si>
  <si>
    <t>FIDEL DE LOS SANTOS DE LOS SANTOS</t>
  </si>
  <si>
    <t>320701ACERA22</t>
  </si>
  <si>
    <t>PEDRO BRAND</t>
  </si>
  <si>
    <t>AYUNTAMIENTO DE PEDRO BRAND</t>
  </si>
  <si>
    <t>WILSON PANIAGUA ENCARNACION</t>
  </si>
  <si>
    <t>320703ACERA22</t>
  </si>
  <si>
    <t>LA CUABA</t>
  </si>
  <si>
    <t>JUNTA DISTRITAL DE LA CUABA</t>
  </si>
  <si>
    <t>CARLOS JULIO MONTAÑO UREÑA</t>
  </si>
  <si>
    <t>320702ACERA22</t>
  </si>
  <si>
    <t>LA GUÁYIGA</t>
  </si>
  <si>
    <t>JUNTA DISTRITAL DE LA GUÁYIGA</t>
  </si>
  <si>
    <t>MIRTHA ELENA PEREZ</t>
  </si>
  <si>
    <t>320501ACERA22</t>
  </si>
  <si>
    <t>SAN ANTONIO DE GUERRA</t>
  </si>
  <si>
    <t>AYUNTAMIENTO DE SAN ANTONIO DE GUERRA</t>
  </si>
  <si>
    <t>FRANCISCO ROJAS GARCIA</t>
  </si>
  <si>
    <t>320502ACERA22</t>
  </si>
  <si>
    <t>HATO VIEJO</t>
  </si>
  <si>
    <t>JUNTA DISTRITAL DE HATO VIEJO</t>
  </si>
  <si>
    <t>ROBERTO PUENTE RINCON</t>
  </si>
  <si>
    <t>320101ACERA22</t>
  </si>
  <si>
    <t>SANTO DOMINGO ESTE</t>
  </si>
  <si>
    <t>AYUNTAMIENTO DE SANTO DOMINGO ESTE</t>
  </si>
  <si>
    <t>MANUEL DE JESUS JIMENEZ ORTEGA</t>
  </si>
  <si>
    <t>320102ACERA22</t>
  </si>
  <si>
    <t>SAN LUIS</t>
  </si>
  <si>
    <t>JUNTA DISTRITAL DE SAN LUIS</t>
  </si>
  <si>
    <t>RODOLFO ANTONIO VALERA GRULLON</t>
  </si>
  <si>
    <t>320301ACERA22</t>
  </si>
  <si>
    <t>SANTO DOMINGO NORTE</t>
  </si>
  <si>
    <t>AYUNTAMIENTO DE SANTO DOMINGO NORTE</t>
  </si>
  <si>
    <t xml:space="preserve">CARLOS MARIEN ELIAS GUZMAN </t>
  </si>
  <si>
    <t>320302ACERA22</t>
  </si>
  <si>
    <t>LA VICTORIA</t>
  </si>
  <si>
    <t>JUNTA DISTRITAL DE LA VICTORIA</t>
  </si>
  <si>
    <t>MIGUEL ANTONIO SAVIÑON DE LOS SANTOS</t>
  </si>
  <si>
    <t>320201ACERA22</t>
  </si>
  <si>
    <t>SANTO DOMINGO OESTE</t>
  </si>
  <si>
    <t>AYUNTAMIENTO DE SANTO DOMINGO OESTE</t>
  </si>
  <si>
    <t>JOSE DOLORES ANDUJAR RAMIREZ</t>
  </si>
  <si>
    <t>020101ACERA22</t>
  </si>
  <si>
    <t>AZUA</t>
  </si>
  <si>
    <t>AYUNTAMIENTO DE AZUA</t>
  </si>
  <si>
    <t xml:space="preserve">RUDDY GONZALEZ </t>
  </si>
  <si>
    <t>020106ACERA22</t>
  </si>
  <si>
    <t>BARRERAS</t>
  </si>
  <si>
    <t>JUNTA DISTRITAL DE BARRERAS</t>
  </si>
  <si>
    <t>EDYBULGO DIAZ MENDEZ</t>
  </si>
  <si>
    <t>020102ACERA22</t>
  </si>
  <si>
    <t>BARRO ARRIBA</t>
  </si>
  <si>
    <t>JUNTA DISTRITAL DE BARRO ARRIBA</t>
  </si>
  <si>
    <t>ANGEL DARIO BELTRE RAMIREZ</t>
  </si>
  <si>
    <t>020108ACERA22</t>
  </si>
  <si>
    <t>CLAVELLINA</t>
  </si>
  <si>
    <t>JUNTA DISTRITAL DE CLAVELLINA</t>
  </si>
  <si>
    <t xml:space="preserve">GABRIEL ANTONIO RAMIREZ </t>
  </si>
  <si>
    <t>020107ACERA22</t>
  </si>
  <si>
    <t>DOÑA EMMA BALAGUER VDA. VALLEJO</t>
  </si>
  <si>
    <t>JUNTA DISTRITAL DE DOÑA EMMA BALAGUER VDA. VALLEJO</t>
  </si>
  <si>
    <t xml:space="preserve">MIGUEL BOLIVAR MENDEZ </t>
  </si>
  <si>
    <t>020103ACERA22</t>
  </si>
  <si>
    <t>LAS BARÍAS-LA ESTANCIA</t>
  </si>
  <si>
    <t>JUNTA DISTRITAL DE LAS BARÍAS-LA ESTANCIA</t>
  </si>
  <si>
    <t xml:space="preserve">JULIO ANTONIO PEREZ </t>
  </si>
  <si>
    <t>020109ACERA22</t>
  </si>
  <si>
    <t>LAS LOMAS</t>
  </si>
  <si>
    <t>JUNTA DISTRITAL DE LAS LOMAS</t>
  </si>
  <si>
    <t>JOAQUIN DE LOS SANTOS CUSTODIO PEREZ</t>
  </si>
  <si>
    <t>020104ACERA22</t>
  </si>
  <si>
    <t>LOS JOVILLOS</t>
  </si>
  <si>
    <t>JUNTA DISTRITAL DE LOS JOVILLOS</t>
  </si>
  <si>
    <t>TOMAS CONTRERAS GARCIA</t>
  </si>
  <si>
    <t>020105ACERA22</t>
  </si>
  <si>
    <t>PUERTO VIEJO</t>
  </si>
  <si>
    <t>JUNTA DISTRITAL DE PUERTO VIEJO</t>
  </si>
  <si>
    <t xml:space="preserve">ANTONIO SEGURA </t>
  </si>
  <si>
    <t>021001ACERA22</t>
  </si>
  <si>
    <t>ESTEBANÍA</t>
  </si>
  <si>
    <t>AYUNTAMIENTO DE ESTEBANÍA</t>
  </si>
  <si>
    <t>MANUEL ANTONIO MATOS CIPRIAN</t>
  </si>
  <si>
    <t>020901ACERA22</t>
  </si>
  <si>
    <t>AYUNTAMIENTO DE GUAYABAL</t>
  </si>
  <si>
    <t>JUAN FERNANDO MELENDEZ RAMIREZ</t>
  </si>
  <si>
    <t>020201ACERA22</t>
  </si>
  <si>
    <t>LAS CHARCAS</t>
  </si>
  <si>
    <t>AYUNTAMIENTO DE LAS CHARCAS</t>
  </si>
  <si>
    <t>BRENNIS JONHATAN FONTANEZ MARTINEZ</t>
  </si>
  <si>
    <t>020202ACERA22</t>
  </si>
  <si>
    <t>PALMAR DE OCOA</t>
  </si>
  <si>
    <t>JUNTA DISTRITAL DE PALMAR DE OCOA</t>
  </si>
  <si>
    <t>JOSE DEL JESUS TEJEDA DUME</t>
  </si>
  <si>
    <t>020301ACERA22</t>
  </si>
  <si>
    <t>LAS YAYAS DE VIAJAMA</t>
  </si>
  <si>
    <t>AYUNTAMIENTO DE LAS YAYAS DE VIAJAMA</t>
  </si>
  <si>
    <t>CARMEN NELIA RAMIREZ VELOZ</t>
  </si>
  <si>
    <t>020303ACERA22</t>
  </si>
  <si>
    <t>HATO NUEVO CORTÉS</t>
  </si>
  <si>
    <t>JUNTA DISTRITAL DE HATO NUEVO CORTÉS</t>
  </si>
  <si>
    <t>FAUSTO ARGELIS FELIZ GARCIA</t>
  </si>
  <si>
    <t>020302ACERA22</t>
  </si>
  <si>
    <t>VILLARPANDO</t>
  </si>
  <si>
    <t>JUNTA DISTRITAL DE VILLARPANDO</t>
  </si>
  <si>
    <t xml:space="preserve">CARLITA ROSSO </t>
  </si>
  <si>
    <t>020401ACERA22</t>
  </si>
  <si>
    <t>PADRE LAS CASAS</t>
  </si>
  <si>
    <t>AYUNTAMIENTO DE PADRE LAS CASAS</t>
  </si>
  <si>
    <t>WILMORE APOLINAR MOREL OVIEDO</t>
  </si>
  <si>
    <t>020403ACERA22</t>
  </si>
  <si>
    <t>LA SIEMBRA</t>
  </si>
  <si>
    <t>JUNTA DISTRITAL DE LA SIEMBRA</t>
  </si>
  <si>
    <t>RUFINO ALCANTARA MENDEZ</t>
  </si>
  <si>
    <t>020402ACERA22</t>
  </si>
  <si>
    <t xml:space="preserve">DIOMEDES SUERO </t>
  </si>
  <si>
    <t>020405ACERA22</t>
  </si>
  <si>
    <t>LOS FRÍOS</t>
  </si>
  <si>
    <t>JUNTA DISTRITAL DE LOS FRÍOS</t>
  </si>
  <si>
    <t>ALENDY PINALES PINALES</t>
  </si>
  <si>
    <t>020404ACERA22</t>
  </si>
  <si>
    <t>MONTE BONITO</t>
  </si>
  <si>
    <t>JUNTA DISTRITAL DE MONTE BONITO</t>
  </si>
  <si>
    <t>CELSO ANAZARIO VALENZUELA CORCINO</t>
  </si>
  <si>
    <t>020501ACERA22</t>
  </si>
  <si>
    <t>PERALTA</t>
  </si>
  <si>
    <t>AYUNTAMIENTO DE PERALTA</t>
  </si>
  <si>
    <t>MAGNOLIA MARIBEL RAMIREZ MARTINEZ</t>
  </si>
  <si>
    <t>020701ACERA22</t>
  </si>
  <si>
    <t>PUEBLO VIEJO</t>
  </si>
  <si>
    <t>AYUNTAMIENTO DE PUEBLO VIEJO</t>
  </si>
  <si>
    <t xml:space="preserve">VICTOR FIGUEREO </t>
  </si>
  <si>
    <t>020702ACERA22</t>
  </si>
  <si>
    <t>DANERYS SOTO MENDEZ</t>
  </si>
  <si>
    <t>020601ACERA22</t>
  </si>
  <si>
    <t>SABANA YEGUA</t>
  </si>
  <si>
    <t>AYUNTAMIENTO DE SABANA YEGUA</t>
  </si>
  <si>
    <t>MANUEL GUILLERMO COMAS COMAS</t>
  </si>
  <si>
    <t>020603ACERA22</t>
  </si>
  <si>
    <t>GANADERO</t>
  </si>
  <si>
    <t>JUNTA DISTRITAL DE GANADERO</t>
  </si>
  <si>
    <t>GRACIELA DE LEON MENDEZ</t>
  </si>
  <si>
    <t>020604ACERA22</t>
  </si>
  <si>
    <t>PROYECTO 2-C</t>
  </si>
  <si>
    <t>JUNTA DISTRITAL DE PROYECTO 2-C</t>
  </si>
  <si>
    <t>FELIX RAFAEL DESENA GONZALEZ</t>
  </si>
  <si>
    <t>020602ACERA22</t>
  </si>
  <si>
    <t>PROYECTO 4</t>
  </si>
  <si>
    <t>JUNTA DISTRITAL DE PROYECTO 4</t>
  </si>
  <si>
    <t xml:space="preserve">CARLOS ANTONIO SUERO </t>
  </si>
  <si>
    <t>020801ACERA22</t>
  </si>
  <si>
    <t>TÁBARA ARRIBA</t>
  </si>
  <si>
    <t>AYUNTAMIENTO DE TÁBARA ARRIBA</t>
  </si>
  <si>
    <t>FRANCIS YOEL BELTRE CONCEPCION</t>
  </si>
  <si>
    <t>020803ACERA22</t>
  </si>
  <si>
    <t>AMIAMA GÓMEZ</t>
  </si>
  <si>
    <t>JUNTA DISTRITAL DE AMIAMA GÓMEZ</t>
  </si>
  <si>
    <t>PASIORI GUERRERO LEDESMA</t>
  </si>
  <si>
    <t>020804ACERA22</t>
  </si>
  <si>
    <t>LOS TOROS</t>
  </si>
  <si>
    <t>JUNTA DISTRITAL DE LOS TOROS</t>
  </si>
  <si>
    <t>ELADIO MARTE BELTRE</t>
  </si>
  <si>
    <t>020802ACERA22</t>
  </si>
  <si>
    <t>TÁBARA ABAJO</t>
  </si>
  <si>
    <t>JUNTA DISTRITAL DE TÁBARA ABAJO</t>
  </si>
  <si>
    <t>HECTOR JULIO CUEVAS DE LEON</t>
  </si>
  <si>
    <t>170101ACERA22</t>
  </si>
  <si>
    <t>VALDESIA</t>
  </si>
  <si>
    <t>PERAVIA</t>
  </si>
  <si>
    <t>BANÍ</t>
  </si>
  <si>
    <t>AYUNTAMIENTO DE BANÍ</t>
  </si>
  <si>
    <t>SANTO YNILCIO RAMIREZ BETHANCOURT</t>
  </si>
  <si>
    <t>170108ACERA22</t>
  </si>
  <si>
    <t>CATALINA</t>
  </si>
  <si>
    <t>JUNTA DISTRITAL DE CATALINA</t>
  </si>
  <si>
    <t>JUAN ERNESTO LUGO GONZALEZ</t>
  </si>
  <si>
    <t>170107ACERA22</t>
  </si>
  <si>
    <t>EL CARRETÓN</t>
  </si>
  <si>
    <t>JUNTA DISTRITAL DE EL CARRETÓN</t>
  </si>
  <si>
    <t>SANTA JOSEFINA BAEZ MENDEZ DE ECHAVARRIA</t>
  </si>
  <si>
    <t>170109ACERA22</t>
  </si>
  <si>
    <t>EL LIMONAL</t>
  </si>
  <si>
    <t>JUNTA DISTRITAL DE EL LIMONAL</t>
  </si>
  <si>
    <t>CONFESOR GONZALEZ AYBAR</t>
  </si>
  <si>
    <t>170110ACERA22</t>
  </si>
  <si>
    <t>LAS BARÍAS</t>
  </si>
  <si>
    <t>JUNTA DISTRITAL DE LAS BARÍAS</t>
  </si>
  <si>
    <t xml:space="preserve">JUAN DE LEON </t>
  </si>
  <si>
    <t>170105ACERA22</t>
  </si>
  <si>
    <t>PAYA</t>
  </si>
  <si>
    <t>JUNTA DISTRITAL DE PAYA</t>
  </si>
  <si>
    <t>DALMA ROSA ARIAS ARIAS</t>
  </si>
  <si>
    <t>170104ACERA22</t>
  </si>
  <si>
    <t>SABANA BUEY</t>
  </si>
  <si>
    <t>JUNTA DISTRITAL DE SABANA BUEY</t>
  </si>
  <si>
    <t xml:space="preserve">ROSA MARIA SANCHEZ </t>
  </si>
  <si>
    <t>170103ACERA22</t>
  </si>
  <si>
    <t>VILLA FUNDACIÓN</t>
  </si>
  <si>
    <t>JUNTA DISTRITAL DE VILLA FUNDACIÓN</t>
  </si>
  <si>
    <t>SOLANGE KATERINE PIMENTEL NUÑEZ</t>
  </si>
  <si>
    <t>170106ACERA22</t>
  </si>
  <si>
    <t>VILLA SOMBRERO</t>
  </si>
  <si>
    <t>JUNTA DISTRITAL DE VILLA SOMBRERO</t>
  </si>
  <si>
    <t>YANADI LEYBA GOMEZ</t>
  </si>
  <si>
    <t>170301ACERA22</t>
  </si>
  <si>
    <t>MATANZAS</t>
  </si>
  <si>
    <t>AYUNTAMIENTO DE MATANZAS</t>
  </si>
  <si>
    <t>SUSI JOSEFINA PEREZ MELO DE PEGUERO</t>
  </si>
  <si>
    <t>170201ACERA22</t>
  </si>
  <si>
    <t>NIZAO</t>
  </si>
  <si>
    <t>AYUNTAMIENTO DE NIZAO</t>
  </si>
  <si>
    <t>ELEAZAR GUERRERO ALVINO</t>
  </si>
  <si>
    <t>170202ACERA22</t>
  </si>
  <si>
    <t>PIZARRETE</t>
  </si>
  <si>
    <t>JUNTA DISTRITAL DE PIZARRETE</t>
  </si>
  <si>
    <t>MIRCIADES MARTINEZ ROSARIO</t>
  </si>
  <si>
    <t>170203ACERA22</t>
  </si>
  <si>
    <t>YEISON RAMON BRETON GUERRERO</t>
  </si>
  <si>
    <t>210301ACERA22</t>
  </si>
  <si>
    <t>SAN CRISTÓBAL</t>
  </si>
  <si>
    <t>BAJOS DE HAINA</t>
  </si>
  <si>
    <t>AYUNTAMIENTO DE BAJOS DE HAINA</t>
  </si>
  <si>
    <t>OSVALDO DE JESUS RODRIGUEZ ESTEVEZ</t>
  </si>
  <si>
    <t>210302ACERA22</t>
  </si>
  <si>
    <t>EL CARRIL</t>
  </si>
  <si>
    <t>JUNTA DISTRITAL DE EL CARRIL</t>
  </si>
  <si>
    <t>MIGUEL ANGEL PEÑA POZO</t>
  </si>
  <si>
    <t>210303ACERA22</t>
  </si>
  <si>
    <t>QUITA SUEÑO (DM)</t>
  </si>
  <si>
    <t>JUNTA DISTRITAL DE QUITA SUEÑO (DM)</t>
  </si>
  <si>
    <t>ANTONIO BRITO RODRIGUEZ</t>
  </si>
  <si>
    <t>210401ACERA22</t>
  </si>
  <si>
    <t>CAMBITA GARABITOS</t>
  </si>
  <si>
    <t>AYUNTAMIENTO DE CAMBITA GARABITOS</t>
  </si>
  <si>
    <t>JOSE REMIJIO PEÑA DEL VILLAR</t>
  </si>
  <si>
    <t>210402ACERA22</t>
  </si>
  <si>
    <t>CAMBITA EL PUEBLECITO</t>
  </si>
  <si>
    <t>JUNTA DISTRITAL DE CAMBITA EL PUEBLECITO</t>
  </si>
  <si>
    <t>EDWARD ANTONIO GARABITO SANTIAGO</t>
  </si>
  <si>
    <t>210801ACERA22</t>
  </si>
  <si>
    <t>LOS CACAOS</t>
  </si>
  <si>
    <t>AYUNTAMIENTO DE LOS CACAOS</t>
  </si>
  <si>
    <t>MODESTO LARA ENCARNACION</t>
  </si>
  <si>
    <t>210201ACERA22</t>
  </si>
  <si>
    <t>SABANA GRANDE DE PALENQUE</t>
  </si>
  <si>
    <t>AYUNTAMIENTO DE SABANA GRANDE DE PALENQUE</t>
  </si>
  <si>
    <t>ANGELA DIPRE VALLEJO</t>
  </si>
  <si>
    <t>210101ACERA22</t>
  </si>
  <si>
    <t>AYUNTAMIENTO DE SAN CRISTÓBAL</t>
  </si>
  <si>
    <t>JOSE BIENVENIDO MONTAS DOMINGUEZ</t>
  </si>
  <si>
    <t>210103ACERA22</t>
  </si>
  <si>
    <t>HATILLO (DM)</t>
  </si>
  <si>
    <t>JUNTA DISTRITAL DE HATILLO (DM)</t>
  </si>
  <si>
    <t>ESPERANZA DE DIOS RAMIREZ</t>
  </si>
  <si>
    <t>210102ACERA22</t>
  </si>
  <si>
    <t>HATO DAMAS</t>
  </si>
  <si>
    <t>JUNTA DISTRITAL DE HATO DAMAS</t>
  </si>
  <si>
    <t>FELIX ANTONIO ALCANTARA CASTILLO</t>
  </si>
  <si>
    <t>210701ACERA22</t>
  </si>
  <si>
    <t>SAN GREGORIO DE NIGUA</t>
  </si>
  <si>
    <t>AYUNTAMIENTO DE SAN GREGORIO DE NIGUA</t>
  </si>
  <si>
    <t>JORGE ORTIZ CARELA</t>
  </si>
  <si>
    <t>210501ACERA22</t>
  </si>
  <si>
    <t>VILLA ALTAGRACIA</t>
  </si>
  <si>
    <t>AYUNTAMIENTO DE VILLA ALTAGRACIA</t>
  </si>
  <si>
    <t>JOSE MIGUEL MENDEZ RESTITUYO</t>
  </si>
  <si>
    <t>210504ACERA22</t>
  </si>
  <si>
    <t>LA CUCHILLA</t>
  </si>
  <si>
    <t>JUNTA DISTRITAL DE LA CUCHILLA</t>
  </si>
  <si>
    <t>ELOY SUERO SANCHEZ</t>
  </si>
  <si>
    <t>210503ACERA22</t>
  </si>
  <si>
    <t>MEDINA</t>
  </si>
  <si>
    <t>JUNTA DISTRITAL DE MEDINA</t>
  </si>
  <si>
    <t>WANDY TOMAS NIVAR BRITO</t>
  </si>
  <si>
    <t>210502ACERA22</t>
  </si>
  <si>
    <t>SAN JOSÉ DEL PUERTO</t>
  </si>
  <si>
    <t>JUNTA DISTRITAL DE SAN JOSÉ DEL PUERTO</t>
  </si>
  <si>
    <t>CAONABO ANTONIO GUZMAN SURIEL</t>
  </si>
  <si>
    <t>210601ACERA22</t>
  </si>
  <si>
    <t>YAGUATE</t>
  </si>
  <si>
    <t>AYUNTAMIENTO DE YAGUATE</t>
  </si>
  <si>
    <t>ROSA PEÑA GARCIA</t>
  </si>
  <si>
    <t>210602ACERA22</t>
  </si>
  <si>
    <t>DOÑA ANA (DM)</t>
  </si>
  <si>
    <t>JUNTA DISTRITAL DE DOÑA ANA (DM)</t>
  </si>
  <si>
    <t>CARLOS JULIO PEREZ SIERRA</t>
  </si>
  <si>
    <t>310301ACERA22</t>
  </si>
  <si>
    <t>SAN JOSÉ DE OCOA</t>
  </si>
  <si>
    <t>RANCHO ARRIBA</t>
  </si>
  <si>
    <t>AYUNTAMIENTO DE RANCHO ARRIBA</t>
  </si>
  <si>
    <t xml:space="preserve">ALCEDO DE LOS SANTOS </t>
  </si>
  <si>
    <t>310201ACERA22</t>
  </si>
  <si>
    <t>AYUNTAMIENTO DE SABANA LARGA</t>
  </si>
  <si>
    <t>MILTON RADHAMES BREA MARTINEZ</t>
  </si>
  <si>
    <t>310101ACERA22</t>
  </si>
  <si>
    <t>AYUNTAMIENTO DE SAN JOSÉ DE OCOA</t>
  </si>
  <si>
    <t>MILCIADES ANEUDY ORTIZ SAJIUN</t>
  </si>
  <si>
    <t>310105ACERA22</t>
  </si>
  <si>
    <t>EL NARANJAL</t>
  </si>
  <si>
    <t>JUNTA DISTRITAL DE EL NARANJAL</t>
  </si>
  <si>
    <t>ROBERTO ANTONIO ABREU OLAVERRIA</t>
  </si>
  <si>
    <t>310104ACERA22</t>
  </si>
  <si>
    <t>EL PINAR</t>
  </si>
  <si>
    <t>JUNTA DISTRITAL DE EL PINAR</t>
  </si>
  <si>
    <t>GARIS ALEXANDER PUJOLS SANCHEZ</t>
  </si>
  <si>
    <t>310102ACERA22</t>
  </si>
  <si>
    <t>JUNTA DISTRITAL DE LA CIÉNAGA</t>
  </si>
  <si>
    <t>ANGEL ANTONIO DIAZ CASTILLO</t>
  </si>
  <si>
    <t>310103ACERA22</t>
  </si>
  <si>
    <t>NIZAO-LAS AUYAMAS</t>
  </si>
  <si>
    <t>JUNTA DISTRITAL DE NIZAO-LAS AUYAMAS</t>
  </si>
  <si>
    <t>JOSE FRANCISCO MORFA PUJOLS</t>
  </si>
  <si>
    <t>080101ACERA22</t>
  </si>
  <si>
    <t>YUMA</t>
  </si>
  <si>
    <t>EL SEIBO</t>
  </si>
  <si>
    <t>AYUNTAMIENTO DE EL SEIBO</t>
  </si>
  <si>
    <t>LEO FRANCIS ZORRILLA RAMOS</t>
  </si>
  <si>
    <t>080102ACERA22</t>
  </si>
  <si>
    <t>PEDRO SÁNCHEZ</t>
  </si>
  <si>
    <t>JUNTA DISTRITAL DE PEDRO SÁNCHEZ</t>
  </si>
  <si>
    <t>LUIS ALBERTO MORONTA SORIANO</t>
  </si>
  <si>
    <t>080103ACERA22</t>
  </si>
  <si>
    <t>SAN FRANCISCO-VICENTILLO</t>
  </si>
  <si>
    <t>JUNTA DISTRITAL DE SAN FRANCISCO-VICENTILLO</t>
  </si>
  <si>
    <t>JOSE MANUEL ORTEGA GOMEZ</t>
  </si>
  <si>
    <t>080104ACERA22</t>
  </si>
  <si>
    <t>SANTA LUCÍA</t>
  </si>
  <si>
    <t>JUNTA DISTRITAL DE SANTA LUCÍA</t>
  </si>
  <si>
    <t>YSRAEL TORIBIO TOUSSAINT</t>
  </si>
  <si>
    <t>080201ACERA22</t>
  </si>
  <si>
    <t>MICHES</t>
  </si>
  <si>
    <t>AYUNTAMIENTO DE MICHES</t>
  </si>
  <si>
    <t>LUZ MARIA MERCEDES CABRERA</t>
  </si>
  <si>
    <t>080202ACERA22</t>
  </si>
  <si>
    <t>EL CEDRO</t>
  </si>
  <si>
    <t>JUNTA DISTRITAL DE EL CEDRO</t>
  </si>
  <si>
    <t>GASPAR EMILIO RAFAEL MARQUEZ UREÑA</t>
  </si>
  <si>
    <t>080203ACERA22</t>
  </si>
  <si>
    <t>LA GINA</t>
  </si>
  <si>
    <t>JUNTA DISTRITAL DE LA GINA</t>
  </si>
  <si>
    <t>RAFAEL RODRIGUEZ VASQUEZ</t>
  </si>
  <si>
    <t>110101ACERA22</t>
  </si>
  <si>
    <t>LA ALTAGRACIA</t>
  </si>
  <si>
    <t>HIGÜEY</t>
  </si>
  <si>
    <t>AYUNTAMIENTO DE HIGÜEY</t>
  </si>
  <si>
    <t>RAFAEL BARON DULUC RIJO</t>
  </si>
  <si>
    <t>110103ACERA22</t>
  </si>
  <si>
    <t>LA OTRA BANDA</t>
  </si>
  <si>
    <t>JUNTA DISTRITAL DE LA OTRA BANDA</t>
  </si>
  <si>
    <t>JULIO RICHIEZ PEÑA</t>
  </si>
  <si>
    <t>110102ACERA22</t>
  </si>
  <si>
    <t>LAS LAGUNAS DE NISIBÓN</t>
  </si>
  <si>
    <t>JUNTA DISTRITAL DE LAS LAGUNAS DE NISIBÓN</t>
  </si>
  <si>
    <t>FRANCISCO DE LA CRUZ GUERRERO</t>
  </si>
  <si>
    <t>110104ACERA22</t>
  </si>
  <si>
    <t>VERÓN PUNTA CANA</t>
  </si>
  <si>
    <t>JUNTA DISTRITAL DE VERÓN PUNTA CANA</t>
  </si>
  <si>
    <t>RAMON ANTONIO RAMIREZ DE LA ROSA</t>
  </si>
  <si>
    <t>110201ACERA22</t>
  </si>
  <si>
    <t>SAN RAFAEL DEL YUMA</t>
  </si>
  <si>
    <t>AYUNTAMIENTO DE SAN RAFAEL DEL YUMA</t>
  </si>
  <si>
    <t>FRANCISCO ANTONIO RODRIGUEZ APONTE</t>
  </si>
  <si>
    <t>110203ACERA22</t>
  </si>
  <si>
    <t>BAYAHIBE</t>
  </si>
  <si>
    <t>JUNTA DISTRITAL DE BAYAHIBE</t>
  </si>
  <si>
    <t>ENRIQUILLO LUIS BRITO</t>
  </si>
  <si>
    <t>110202ACERA22</t>
  </si>
  <si>
    <t>BOCA DEL YUMA</t>
  </si>
  <si>
    <t>JUNTA DISTRITAL DE BOCA DEL YUMA</t>
  </si>
  <si>
    <t>MARCOS VINICIO EUSEBIO RIJO</t>
  </si>
  <si>
    <t>120201ACERA22</t>
  </si>
  <si>
    <t>LA ROMANA</t>
  </si>
  <si>
    <t>GUAYMATE</t>
  </si>
  <si>
    <t>AYUNTAMIENTO DE GUAYMATE</t>
  </si>
  <si>
    <t>IVELISSE MERCEDES MENDEZ</t>
  </si>
  <si>
    <t>120101ACERA22</t>
  </si>
  <si>
    <t>AYUNTAMIENTO DE LA ROMANA</t>
  </si>
  <si>
    <t>JUAN ANTONIO ADAMES BAUTISTA</t>
  </si>
  <si>
    <t>120102ACERA22</t>
  </si>
  <si>
    <t>CALETA</t>
  </si>
  <si>
    <t>JUNTA DISTRITAL DE CALETA</t>
  </si>
  <si>
    <t>EDUARDO KERY METIVIER</t>
  </si>
  <si>
    <t>120301ACERA22</t>
  </si>
  <si>
    <t>VILLA HERMOSA</t>
  </si>
  <si>
    <t>AYUNTAMIENTO DE VILLA HERMOSA</t>
  </si>
  <si>
    <t>FAVIO ANTONIO NOEL</t>
  </si>
  <si>
    <t>120302ACERA22</t>
  </si>
  <si>
    <t>CUMAYASA</t>
  </si>
  <si>
    <t>JUNTA DISTRITAL DE CUMAYASA</t>
  </si>
  <si>
    <t xml:space="preserve">VICTORIANO GOMEZ </t>
  </si>
  <si>
    <t>060601CEMEN22</t>
  </si>
  <si>
    <t>C</t>
  </si>
  <si>
    <t>060401CEMEN22</t>
  </si>
  <si>
    <t>060102FUNER22</t>
  </si>
  <si>
    <t>060504CEMEN22</t>
  </si>
  <si>
    <t>190101CEMEN22</t>
  </si>
  <si>
    <t>140102CEMEN22</t>
  </si>
  <si>
    <t>140401MATAD22</t>
  </si>
  <si>
    <t>200101CEMEN22</t>
  </si>
  <si>
    <t>200103CEMEN22</t>
  </si>
  <si>
    <t>200201CEMEN22</t>
  </si>
  <si>
    <t>050102CEMEN22</t>
  </si>
  <si>
    <t>050501CEMEN22</t>
  </si>
  <si>
    <t>050401CEMEN22</t>
  </si>
  <si>
    <t>150502CEMEN22</t>
  </si>
  <si>
    <t>260101CEMEN22</t>
  </si>
  <si>
    <t>270201CEMEN22</t>
  </si>
  <si>
    <t>270202CEMEN22</t>
  </si>
  <si>
    <t>090401CEMEN22</t>
  </si>
  <si>
    <t>180301MATAD22</t>
  </si>
  <si>
    <t>250201MERCA22</t>
  </si>
  <si>
    <t>250201MATAD22</t>
  </si>
  <si>
    <t>250301CEMEN22</t>
  </si>
  <si>
    <t>250803FUNER22</t>
  </si>
  <si>
    <t>250802FUNER22</t>
  </si>
  <si>
    <t>250801CEMEN22</t>
  </si>
  <si>
    <t>250901CEMEN22</t>
  </si>
  <si>
    <t>250501CEMEN22</t>
  </si>
  <si>
    <t>250502CEMEN22</t>
  </si>
  <si>
    <t>250503FUNER22</t>
  </si>
  <si>
    <t>250504CEMEN22</t>
  </si>
  <si>
    <t>250107FUNER22</t>
  </si>
  <si>
    <t>250105FUNER22</t>
  </si>
  <si>
    <t>250106FUNER22</t>
  </si>
  <si>
    <t>250108CEMEN22</t>
  </si>
  <si>
    <t>A</t>
  </si>
  <si>
    <t>250602CEMEN22</t>
  </si>
  <si>
    <t>250701CEMEN22</t>
  </si>
  <si>
    <t>250703CEMEN22</t>
  </si>
  <si>
    <t>250702FUNER22</t>
  </si>
  <si>
    <t>130301CEMEN22</t>
  </si>
  <si>
    <t>130101CEMEN22</t>
  </si>
  <si>
    <t>280301FUNER22</t>
  </si>
  <si>
    <t>280301CEMEN22</t>
  </si>
  <si>
    <t>070101MATAD22</t>
  </si>
  <si>
    <t>220101CEMEN22</t>
  </si>
  <si>
    <t>220105FUNER22</t>
  </si>
  <si>
    <t>100101MERCA22</t>
  </si>
  <si>
    <t>030202FUNER22</t>
  </si>
  <si>
    <t>030501FUNER22</t>
  </si>
  <si>
    <t>030306CEMEN22</t>
  </si>
  <si>
    <t>030302CEMEN22</t>
  </si>
  <si>
    <t>040101FUNER22</t>
  </si>
  <si>
    <t>040701CEMEN22</t>
  </si>
  <si>
    <t>040901FUNER22</t>
  </si>
  <si>
    <t>100501FUNER22</t>
  </si>
  <si>
    <t>100201CEMEN22</t>
  </si>
  <si>
    <t>100301FUNER22</t>
  </si>
  <si>
    <t>100301CEMEN22</t>
  </si>
  <si>
    <t>100601CEMEN22</t>
  </si>
  <si>
    <t>100401CEMEN22</t>
  </si>
  <si>
    <t>300101MATAD22</t>
  </si>
  <si>
    <t>290102MERCA22</t>
  </si>
  <si>
    <t>290501CEMEN22</t>
  </si>
  <si>
    <t>290402CEMEN22</t>
  </si>
  <si>
    <t>290403FUNER22</t>
  </si>
  <si>
    <t>230401CEMEN22</t>
  </si>
  <si>
    <t>230301MATAD22</t>
  </si>
  <si>
    <t>010101CEMEN22</t>
  </si>
  <si>
    <t>010101MERCA22</t>
  </si>
  <si>
    <t>320601CEMEN22</t>
  </si>
  <si>
    <t>320702CEMEN22</t>
  </si>
  <si>
    <t>020101CEMEN22</t>
  </si>
  <si>
    <t>020901FUNER22</t>
  </si>
  <si>
    <t>020201CEMEN22</t>
  </si>
  <si>
    <t>020501CEMEN22</t>
  </si>
  <si>
    <t>020801FUNER22</t>
  </si>
  <si>
    <t>210401FUNER22</t>
  </si>
  <si>
    <t>210801CEMEN22</t>
  </si>
  <si>
    <t>210701FUNER22</t>
  </si>
  <si>
    <t>310301CEMEN22</t>
  </si>
  <si>
    <t>080101CEMEN22</t>
  </si>
  <si>
    <t>080103CEMEN22</t>
  </si>
  <si>
    <t>080201CEMEN22</t>
  </si>
  <si>
    <t>110101MATAD22</t>
  </si>
  <si>
    <t>120201CEMEN22</t>
  </si>
  <si>
    <t>120101CEMEN22</t>
  </si>
  <si>
    <t>SEGUIMIENTO DE PROYECTOS DE OBRAS DE LOS 4,000 MM</t>
  </si>
  <si>
    <t>ACTUALIZADO AL 18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</si>
</sst>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5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3" fontId="4" fillId="3" borderId="1" xfId="1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4" fillId="3" borderId="2" xfId="1" applyFont="1" applyFill="1" applyBorder="1"/>
    <xf numFmtId="43" fontId="4" fillId="3" borderId="3" xfId="1" applyFont="1" applyFill="1" applyBorder="1"/>
    <xf numFmtId="43" fontId="4" fillId="3" borderId="4" xfId="1" applyFont="1" applyFill="1" applyBorder="1"/>
    <xf numFmtId="10" fontId="4" fillId="0" borderId="5" xfId="2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3" fontId="9" fillId="0" borderId="10" xfId="1" applyFont="1" applyBorder="1" applyAlignment="1">
      <alignment horizontal="center" vertical="center" wrapText="1"/>
    </xf>
    <xf numFmtId="43" fontId="9" fillId="0" borderId="10" xfId="1" applyFont="1" applyBorder="1" applyAlignment="1">
      <alignment vertical="center" wrapText="1"/>
    </xf>
    <xf numFmtId="43" fontId="9" fillId="0" borderId="10" xfId="1" applyFont="1" applyFill="1" applyBorder="1" applyAlignment="1">
      <alignment vertical="center"/>
    </xf>
    <xf numFmtId="4" fontId="9" fillId="0" borderId="10" xfId="1" applyNumberFormat="1" applyFont="1" applyFill="1" applyBorder="1" applyAlignment="1">
      <alignment horizontal="center" vertical="center"/>
    </xf>
    <xf numFmtId="9" fontId="9" fillId="0" borderId="11" xfId="2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3" fontId="9" fillId="0" borderId="13" xfId="1" applyFont="1" applyBorder="1" applyAlignment="1">
      <alignment horizontal="center" vertical="center" wrapText="1"/>
    </xf>
    <xf numFmtId="43" fontId="9" fillId="0" borderId="13" xfId="1" applyFont="1" applyBorder="1" applyAlignment="1">
      <alignment vertical="center" wrapText="1"/>
    </xf>
    <xf numFmtId="43" fontId="9" fillId="0" borderId="13" xfId="1" applyFont="1" applyFill="1" applyBorder="1" applyAlignment="1">
      <alignment vertical="center"/>
    </xf>
    <xf numFmtId="4" fontId="9" fillId="0" borderId="13" xfId="1" applyNumberFormat="1" applyFont="1" applyFill="1" applyBorder="1" applyAlignment="1">
      <alignment horizontal="center" vertical="center"/>
    </xf>
    <xf numFmtId="9" fontId="9" fillId="0" borderId="14" xfId="2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43" fontId="10" fillId="0" borderId="13" xfId="1" applyFont="1" applyBorder="1" applyAlignment="1">
      <alignment vertical="center" wrapText="1"/>
    </xf>
    <xf numFmtId="4" fontId="10" fillId="0" borderId="13" xfId="1" applyNumberFormat="1" applyFont="1" applyBorder="1" applyAlignment="1">
      <alignment horizontal="center" vertical="center" wrapText="1"/>
    </xf>
    <xf numFmtId="9" fontId="10" fillId="0" borderId="14" xfId="2" applyFont="1" applyBorder="1" applyAlignment="1">
      <alignment horizontal="center" vertical="center" wrapText="1"/>
    </xf>
    <xf numFmtId="43" fontId="9" fillId="0" borderId="13" xfId="1" applyFont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38"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13" formatCode="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0" formatCode="General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onal\eric_martinez_lmd_gob_do\Documents\PROYECTOS%2520DE%2520INFRAESTRUCTURA\SEGUIMIENTO%2520DE%2520PROYECTOS\Distribucion%25205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DACM\PLANTILLA\PLANTILLA%20PRESUPUESTO%20Y%20CUBICAC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truccionm07\Users\SContreras\Desktop\Desktop\Inspeccion%20y%20Cubicacion\PRIVADA\DESPLIE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9 GL CON PORTAL "/>
      <sheetName val="MONTO EN OBRA"/>
      <sheetName val="DISTRIBUCION"/>
      <sheetName val="3ER. DIST"/>
      <sheetName val="3ER. DIST (2)"/>
      <sheetName val="DESEMBOLSOS"/>
      <sheetName val="R POR GL"/>
      <sheetName val="R POR REGION"/>
      <sheetName val="R POR REGION metraje"/>
      <sheetName val="R POR PROVINCIA"/>
      <sheetName val="R POR TIPO GL"/>
      <sheetName val="Hoja2"/>
      <sheetName val="DISTRIBUCION (2)"/>
      <sheetName val="R.COMITE EJE"/>
      <sheetName val="BK DIS"/>
      <sheetName val="PARA CORES SIN PORTAL"/>
      <sheetName val="PARA CORES SIN PORTAL (2)"/>
      <sheetName val="MUNIC. SIN PORTAL"/>
      <sheetName val="DIST. SIN PORTAL"/>
      <sheetName val="79 GL CON PORTAL 2"/>
      <sheetName val="DIST.VERDE48"/>
      <sheetName val="DIST.REST.31"/>
      <sheetName val="GASTOS INDIRECTOS"/>
      <sheetName val="Datos SISMAP"/>
      <sheetName val="71 GL CON PORTAL"/>
      <sheetName val="EN SISMAP SIN PORTAL"/>
      <sheetName val="EJECUTADOS POR LA LIGA"/>
      <sheetName val="PRECIOS UNITARIOS"/>
      <sheetName val="Hoja6"/>
      <sheetName val="Hoja12"/>
      <sheetName val="Hoja13"/>
      <sheetName val="Hoja14"/>
      <sheetName val="Hoja8"/>
      <sheetName val="Hoja9"/>
      <sheetName val="Hoja10"/>
      <sheetName val="Población CENSO"/>
      <sheetName val="DATOS"/>
      <sheetName val="DESPLIEGUE"/>
      <sheetName val="Hoja1"/>
      <sheetName val="Hoja3"/>
      <sheetName val="LEVANTAMIENTO"/>
      <sheetName val="COSTOS UNITARIOS"/>
      <sheetName val="R"/>
      <sheetName val="ANALISIS DE COSTOS"/>
      <sheetName val="Hoja4"/>
      <sheetName val="Distribucion 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UESTO"/>
      <sheetName val="GGP"/>
      <sheetName val="CUBICACION"/>
      <sheetName val="GGC"/>
      <sheetName val="DESMONTE"/>
    </sheetNames>
    <sheetDataSet>
      <sheetData sheetId="0"/>
      <sheetData sheetId="1">
        <row r="9">
          <cell r="L9" t="str">
            <v>000000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ATOS (2)"/>
      <sheetName val="Hoja4"/>
      <sheetName val="DESPLIEGUE"/>
      <sheetName val="PROVINCIAS"/>
      <sheetName val="MUNICIPIOS"/>
      <sheetName val="DATOS (3)"/>
      <sheetName val="Hoja6"/>
    </sheetNames>
    <sheetDataSet>
      <sheetData sheetId="0"/>
      <sheetData sheetId="1"/>
      <sheetData sheetId="2"/>
      <sheetData sheetId="3">
        <row r="2">
          <cell r="A2" t="str">
            <v>DISTRITO NACIONAL</v>
          </cell>
        </row>
        <row r="3">
          <cell r="A3" t="str">
            <v>AZUA</v>
          </cell>
        </row>
        <row r="4">
          <cell r="A4" t="str">
            <v>BAORUCO</v>
          </cell>
        </row>
        <row r="5">
          <cell r="A5" t="str">
            <v>BARAHONA</v>
          </cell>
        </row>
        <row r="6">
          <cell r="A6" t="str">
            <v>DAJABÓN</v>
          </cell>
        </row>
        <row r="7">
          <cell r="A7" t="str">
            <v>DUARTE</v>
          </cell>
        </row>
        <row r="8">
          <cell r="A8" t="str">
            <v>ELÍAS PIÑA</v>
          </cell>
        </row>
        <row r="9">
          <cell r="A9" t="str">
            <v>EL SEIBO</v>
          </cell>
        </row>
        <row r="10">
          <cell r="A10" t="str">
            <v>ESPAILLAT</v>
          </cell>
        </row>
        <row r="11">
          <cell r="A11" t="str">
            <v>INDEPENDENCIA</v>
          </cell>
        </row>
        <row r="12">
          <cell r="A12" t="str">
            <v>LA ALTAGRACIA</v>
          </cell>
        </row>
        <row r="13">
          <cell r="A13" t="str">
            <v>LA ROMANA</v>
          </cell>
        </row>
        <row r="14">
          <cell r="A14" t="str">
            <v>LA VEGA</v>
          </cell>
        </row>
        <row r="15">
          <cell r="A15" t="str">
            <v>MARÍA TRINIDAD SÁNCHEZ</v>
          </cell>
        </row>
        <row r="16">
          <cell r="A16" t="str">
            <v>MONTE CRISTI</v>
          </cell>
        </row>
        <row r="17">
          <cell r="A17" t="str">
            <v>PEDERNALES</v>
          </cell>
        </row>
        <row r="18">
          <cell r="A18" t="str">
            <v>PERAVIA</v>
          </cell>
        </row>
        <row r="19">
          <cell r="A19" t="str">
            <v>PUERTO PLATA</v>
          </cell>
        </row>
        <row r="20">
          <cell r="A20" t="str">
            <v>HERMANAS MIRABAL</v>
          </cell>
        </row>
        <row r="21">
          <cell r="A21" t="str">
            <v>SAMANÁ</v>
          </cell>
        </row>
        <row r="22">
          <cell r="A22" t="str">
            <v>SAN CRISTÓBAL</v>
          </cell>
        </row>
        <row r="23">
          <cell r="A23" t="str">
            <v>SAN JUAN</v>
          </cell>
        </row>
        <row r="24">
          <cell r="A24" t="str">
            <v>SAN PEDRO DE MACORÍS</v>
          </cell>
        </row>
        <row r="25">
          <cell r="A25" t="str">
            <v>SÁNCHEZ RAMÍREZ</v>
          </cell>
        </row>
        <row r="26">
          <cell r="A26" t="str">
            <v>SANTIAGO</v>
          </cell>
        </row>
        <row r="27">
          <cell r="A27" t="str">
            <v>SANTIAGO RODRÍGUEZ</v>
          </cell>
        </row>
        <row r="28">
          <cell r="A28" t="str">
            <v>VALVERDE</v>
          </cell>
        </row>
        <row r="29">
          <cell r="A29" t="str">
            <v>MONSEÑOR NOUEL</v>
          </cell>
        </row>
        <row r="30">
          <cell r="A30" t="str">
            <v>MONTE PLATA</v>
          </cell>
        </row>
        <row r="31">
          <cell r="A31" t="str">
            <v>HATO MAYOR</v>
          </cell>
        </row>
        <row r="32">
          <cell r="A32" t="str">
            <v>SAN JOSÉ DE OCOA</v>
          </cell>
        </row>
        <row r="33">
          <cell r="A33" t="str">
            <v>SANTO DOMINGO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F9B7D5-616B-4189-A0DE-AB6AC59F6AAA}" name="OBRAS" displayName="OBRAS" ref="A3:AB481" totalsRowShown="0" headerRowDxfId="31" dataDxfId="29" headerRowBorderDxfId="30" tableBorderDxfId="28">
  <autoFilter ref="A3:AB481" xr:uid="{3DC2329C-64C4-43AF-A4F7-39568CE4EC14}"/>
  <tableColumns count="28">
    <tableColumn id="1" xr3:uid="{C49A2B41-1C0A-4E23-82ED-A0A1DFB291E0}" name="No." dataDxfId="27"/>
    <tableColumn id="2" xr3:uid="{9F5FCA0E-7628-4FC3-AFBB-23C4D6D812C4}" name="CÓDIGO_x000a_ONE" dataDxfId="26"/>
    <tableColumn id="27" xr3:uid="{407CD104-5304-47B8-9D63-B42A740629D6}" name="CÓDIGO_x000a_PRESUPUESTARIO" dataDxfId="25"/>
    <tableColumn id="10" xr3:uid="{EA289E3F-8AC7-4567-BA02-555AFB371F32}" name="CÓDIGO_x000a_UNICO" dataDxfId="24"/>
    <tableColumn id="3" xr3:uid="{43AD4271-A6F6-4706-99A9-51EE4D68DB06}" name="REGIÓN" dataDxfId="23"/>
    <tableColumn id="4" xr3:uid="{F410B2C7-1508-4E1C-999C-4360EC60820D}" name="PROVINCIA" dataDxfId="22"/>
    <tableColumn id="5" xr3:uid="{7C95B08C-3445-45FF-A46D-802E5629898D}" name="MUNICIPIO" dataDxfId="21"/>
    <tableColumn id="6" xr3:uid="{116C8BEE-81C7-400F-AC87-3FFAE179965C}" name="DISTRITO MUNICIPAL" dataDxfId="20"/>
    <tableColumn id="12" xr3:uid="{EB78F32F-E3DE-442E-BCBE-B43601CE432F}" name="TIPO DE TERRITORIO" dataDxfId="19"/>
    <tableColumn id="11" xr3:uid="{4BCC5687-BA7B-4563-B361-2E9C3D8A41A8}" name="GOBIERNO LOCAL" dataDxfId="18"/>
    <tableColumn id="7" xr3:uid="{38358F4B-DC36-42F7-BD5F-E39783E76CE7}" name="NOMBRE ALCANDE/SA O DIRECTOR/A" dataDxfId="17"/>
    <tableColumn id="20" xr3:uid="{D045CAED-7518-4B11-B069-5428DDBA5CFE}" name="POBLACION_x000a_(CENSO 2010)" dataDxfId="16"/>
    <tableColumn id="19" xr3:uid="{4D6BFC12-15F3-42F0-8A72-FAFE99D80CC5}" name="PARTIDO" dataDxfId="15"/>
    <tableColumn id="28" xr3:uid="{5D32094F-B224-4A12-B583-9C84AC946340}" name="OBRA" dataDxfId="14"/>
    <tableColumn id="30" xr3:uid="{C112AAFF-086F-4477-86F5-B46C4A87C59B}" name="INTERVENSION_x000a_DE OBRA" dataDxfId="13"/>
    <tableColumn id="29" xr3:uid="{4FE96932-5860-4D68-9288-BDFD86C1B9F8}" name="TIPO" dataDxfId="12"/>
    <tableColumn id="31" xr3:uid="{A5A7DBEF-313A-4EC1-B299-EB95C9180AF2}" name="FONDOS" dataDxfId="11"/>
    <tableColumn id="9" xr3:uid="{F04E914B-B7C8-4EA3-84A2-6346C54319C0}" name="PROPUESTA DEL GOBIERNO LOCAL" dataDxfId="10" dataCellStyle="Millares"/>
    <tableColumn id="8" xr3:uid="{990EC50D-6834-4520-9C4A-D91589C6BCE4}" name="MONTO DE LA OBRA" dataDxfId="9" dataCellStyle="Millares"/>
    <tableColumn id="13" xr3:uid="{2454B24D-46AC-4B89-8B89-718DD54819BD}" name="MONTO NETO_x000a_(TOTAL, RESERVANDO EL 5% DE LA SUPERVISIÓN)" dataDxfId="8" dataCellStyle="Millares"/>
    <tableColumn id="14" xr3:uid="{A1397AB6-0513-4E59-B5BF-7AEA233DC8D8}" name="METROS DE COSNTRUCCION_x000a_(ml o m²)" dataDxfId="7"/>
    <tableColumn id="15" xr3:uid="{C33408DC-64F9-4F7C-B1E4-CB935435888D}" name="MONTO TOTAL_x000a_DESEMBOLSADO" dataDxfId="6" dataCellStyle="Millares"/>
    <tableColumn id="16" xr3:uid="{DABF6B5F-5E1D-414B-A237-386B02ACE63A}" name="%_x000a_DESEMBOLSADO" dataDxfId="5"/>
    <tableColumn id="17" xr3:uid="{2F6F39E3-28F8-4D37-9ABC-AAACC8AAE5BE}" name="ACERAS EJECUTADAS_x000a_(m²)" dataDxfId="4"/>
    <tableColumn id="18" xr3:uid="{770EBFE7-F111-454F-B815-2A3A2ACF5816}" name="CONTENES EJECUTADOS_x000a_(ml)" dataDxfId="3"/>
    <tableColumn id="21" xr3:uid="{487874EA-197D-42B7-8101-A1A0613A257A}" name="MONTO _x000a_EJECUTADO" dataDxfId="2" dataCellStyle="Millares"/>
    <tableColumn id="23" xr3:uid="{407E80BC-893C-4EDC-8B3A-CA58B03C287B}" name="MONTO _x000a_EJECUTADO REAL" dataDxfId="1" dataCellStyle="Millares"/>
    <tableColumn id="22" xr3:uid="{6A9B7DB5-3A50-4841-A620-3ACB1C75A216}" name="% DE_x000a_ EJECUCION" dataDxfId="0" dataCellStyle="Porcentaj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DE3-92D2-43B0-862E-C154ADE7B653}">
  <sheetPr>
    <tabColor theme="4" tint="-0.249977111117893"/>
    <pageSetUpPr fitToPage="1"/>
  </sheetPr>
  <dimension ref="A1:AE481"/>
  <sheetViews>
    <sheetView tabSelected="1" zoomScaleNormal="100" workbookViewId="0">
      <selection activeCell="M14" sqref="M14"/>
    </sheetView>
  </sheetViews>
  <sheetFormatPr baseColWidth="10" defaultColWidth="11.42578125" defaultRowHeight="11.25" outlineLevelCol="1" x14ac:dyDescent="0.25"/>
  <cols>
    <col min="1" max="1" width="4" style="19" customWidth="1"/>
    <col min="2" max="2" width="6.28515625" style="48" bestFit="1" customWidth="1"/>
    <col min="3" max="3" width="12.28515625" style="19" hidden="1" customWidth="1" outlineLevel="1"/>
    <col min="4" max="4" width="13" style="19" hidden="1" customWidth="1" outlineLevel="1"/>
    <col min="5" max="5" width="12.140625" style="49" hidden="1" customWidth="1" outlineLevel="1"/>
    <col min="6" max="6" width="18.7109375" style="49" hidden="1" customWidth="1" outlineLevel="1"/>
    <col min="7" max="7" width="23" style="47" hidden="1" customWidth="1" outlineLevel="1"/>
    <col min="8" max="8" width="20.42578125" style="47" hidden="1" customWidth="1" outlineLevel="1"/>
    <col min="9" max="9" width="18.42578125" style="47" hidden="1" customWidth="1" outlineLevel="1"/>
    <col min="10" max="10" width="27" style="47" customWidth="1" collapsed="1"/>
    <col min="11" max="11" width="30.42578125" style="47" customWidth="1"/>
    <col min="12" max="12" width="9.7109375" style="47" customWidth="1"/>
    <col min="13" max="13" width="4.28515625" style="47" customWidth="1"/>
    <col min="14" max="14" width="14.28515625" style="47" customWidth="1"/>
    <col min="15" max="15" width="12.85546875" style="47" bestFit="1" customWidth="1"/>
    <col min="16" max="16" width="4" style="47" customWidth="1"/>
    <col min="17" max="17" width="14.140625" style="47" customWidth="1"/>
    <col min="18" max="18" width="12.28515625" style="47" customWidth="1"/>
    <col min="19" max="19" width="16.7109375" style="47" bestFit="1" customWidth="1"/>
    <col min="20" max="20" width="16.7109375" style="30" bestFit="1" customWidth="1"/>
    <col min="21" max="21" width="11.5703125" style="30" bestFit="1" customWidth="1"/>
    <col min="22" max="22" width="16.7109375" style="30" bestFit="1" customWidth="1"/>
    <col min="23" max="23" width="16.42578125" style="30" bestFit="1" customWidth="1"/>
    <col min="24" max="25" width="13.85546875" style="30" customWidth="1" outlineLevel="1"/>
    <col min="26" max="27" width="16.7109375" style="30" customWidth="1" outlineLevel="1"/>
    <col min="28" max="28" width="13" style="30" customWidth="1" outlineLevel="1"/>
    <col min="29" max="16384" width="11.42578125" style="30"/>
  </cols>
  <sheetData>
    <row r="1" spans="1:30" s="1" customFormat="1" ht="23.25" x14ac:dyDescent="0.25">
      <c r="A1" s="52" t="s">
        <v>2110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30" s="12" customFormat="1" ht="15" x14ac:dyDescent="0.25">
      <c r="A2" s="2">
        <f>SUBTOTAL(3,OBRAS[CÓDIGO
ONE])</f>
        <v>478</v>
      </c>
      <c r="B2" s="3"/>
      <c r="C2" s="4"/>
      <c r="D2" s="4"/>
      <c r="E2" s="5"/>
      <c r="F2" s="5"/>
      <c r="G2" s="6"/>
      <c r="H2" s="6"/>
      <c r="I2" s="6"/>
      <c r="J2" s="50" t="s">
        <v>2111</v>
      </c>
      <c r="K2" s="6"/>
      <c r="L2" s="6"/>
      <c r="M2" s="6"/>
      <c r="N2" s="6"/>
      <c r="O2" s="6"/>
      <c r="P2" s="6"/>
      <c r="Q2" s="6"/>
      <c r="R2" s="6"/>
      <c r="S2" s="7">
        <f>SUBTOTAL(9,OBRAS[MONTO DE LA OBRA])</f>
        <v>3991748064.8067374</v>
      </c>
      <c r="T2" s="8">
        <f>SUBTOTAL(9,OBRAS[MONTO NETO
(TOTAL, RESERVANDO EL 5% DE LA SUPERVISIÓN)])</f>
        <v>3833508626.639997</v>
      </c>
      <c r="U2" s="8">
        <f>SUBTOTAL(9,OBRAS[METROS DE COSNTRUCCION
(ml o m²)])</f>
        <v>803840.15143938852</v>
      </c>
      <c r="V2" s="9">
        <f>SUBTOTAL(9,OBRAS[MONTO TOTAL
DESEMBOLSADO])</f>
        <v>3497623692.5336561</v>
      </c>
      <c r="W2" s="10">
        <f>IF(OBRAS!$V2/OBRAS!$T2&gt;1,1,OBRAS!$V2/OBRAS!$T2)</f>
        <v>0.91238184993971483</v>
      </c>
      <c r="X2" s="9">
        <f>SUBTOTAL(9,OBRAS[ACERAS EJECUTADAS
(m²)])</f>
        <v>590832.44187181839</v>
      </c>
      <c r="Y2" s="9">
        <f>SUBTOTAL(9,OBRAS[CONTENES EJECUTADOS
(ml)])</f>
        <v>993754.00170500064</v>
      </c>
      <c r="Z2" s="9">
        <f>SUBTOTAL(9,OBRAS[MONTO 
EJECUTADO])</f>
        <v>3285932512.243566</v>
      </c>
      <c r="AA2" s="9">
        <f>SUBTOTAL(9,OBRAS[MONTO 
EJECUTADO REAL])</f>
        <v>2544958352.5650821</v>
      </c>
      <c r="AB2" s="11"/>
    </row>
    <row r="3" spans="1:30" s="19" customFormat="1" ht="35.25" x14ac:dyDescent="0.25">
      <c r="A3" s="13" t="s">
        <v>0</v>
      </c>
      <c r="B3" s="14" t="s">
        <v>1</v>
      </c>
      <c r="C3" s="15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7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21</v>
      </c>
      <c r="W3" s="18" t="s">
        <v>22</v>
      </c>
      <c r="X3" s="15" t="s">
        <v>23</v>
      </c>
      <c r="Y3" s="15" t="s">
        <v>24</v>
      </c>
      <c r="Z3" s="15" t="s">
        <v>25</v>
      </c>
      <c r="AA3" s="15" t="s">
        <v>26</v>
      </c>
      <c r="AB3" s="15" t="s">
        <v>27</v>
      </c>
    </row>
    <row r="4" spans="1:30" x14ac:dyDescent="0.25">
      <c r="A4" s="20">
        <v>1</v>
      </c>
      <c r="B4" s="21" t="s">
        <v>28</v>
      </c>
      <c r="C4" s="22">
        <v>7003</v>
      </c>
      <c r="D4" s="22" t="s">
        <v>447</v>
      </c>
      <c r="E4" s="23" t="s">
        <v>448</v>
      </c>
      <c r="F4" s="23" t="s">
        <v>449</v>
      </c>
      <c r="G4" s="23" t="s">
        <v>450</v>
      </c>
      <c r="H4" s="23" t="s">
        <v>33</v>
      </c>
      <c r="I4" s="24" t="s">
        <v>6</v>
      </c>
      <c r="J4" s="24" t="s">
        <v>451</v>
      </c>
      <c r="K4" s="24" t="s">
        <v>452</v>
      </c>
      <c r="L4" s="23">
        <v>4284</v>
      </c>
      <c r="M4" s="23" t="s">
        <v>29</v>
      </c>
      <c r="N4" s="23" t="s">
        <v>30</v>
      </c>
      <c r="O4" s="23" t="s">
        <v>31</v>
      </c>
      <c r="P4" s="23" t="s">
        <v>33</v>
      </c>
      <c r="Q4" s="23" t="s">
        <v>32</v>
      </c>
      <c r="R4" s="25" t="s">
        <v>33</v>
      </c>
      <c r="S4" s="26">
        <v>3767387.6999999997</v>
      </c>
      <c r="T4" s="27">
        <v>3618042.27</v>
      </c>
      <c r="U4" s="28">
        <v>904.28675652775939</v>
      </c>
      <c r="V4" s="27">
        <v>3640615.25</v>
      </c>
      <c r="W4" s="29">
        <v>1</v>
      </c>
      <c r="X4" s="27">
        <v>955.74020000000007</v>
      </c>
      <c r="Y4" s="27">
        <v>1205.6700000000003</v>
      </c>
      <c r="Z4" s="27">
        <v>4493301.4640320009</v>
      </c>
      <c r="AA4" s="27">
        <v>3767387.6999999997</v>
      </c>
      <c r="AB4" s="29">
        <v>1</v>
      </c>
      <c r="AD4" s="51"/>
    </row>
    <row r="5" spans="1:30" x14ac:dyDescent="0.25">
      <c r="A5" s="31">
        <v>2</v>
      </c>
      <c r="B5" s="32" t="s">
        <v>34</v>
      </c>
      <c r="C5" s="33">
        <v>7367</v>
      </c>
      <c r="D5" s="33" t="s">
        <v>453</v>
      </c>
      <c r="E5" s="34" t="s">
        <v>448</v>
      </c>
      <c r="F5" s="34" t="s">
        <v>449</v>
      </c>
      <c r="G5" s="34" t="s">
        <v>450</v>
      </c>
      <c r="H5" s="34" t="s">
        <v>454</v>
      </c>
      <c r="I5" s="35" t="s">
        <v>7</v>
      </c>
      <c r="J5" s="35" t="s">
        <v>455</v>
      </c>
      <c r="K5" s="35" t="s">
        <v>456</v>
      </c>
      <c r="L5" s="34">
        <v>3477</v>
      </c>
      <c r="M5" s="34" t="s">
        <v>35</v>
      </c>
      <c r="N5" s="34" t="s">
        <v>30</v>
      </c>
      <c r="O5" s="34" t="s">
        <v>31</v>
      </c>
      <c r="P5" s="34" t="s">
        <v>33</v>
      </c>
      <c r="Q5" s="34" t="s">
        <v>32</v>
      </c>
      <c r="R5" s="36" t="s">
        <v>33</v>
      </c>
      <c r="S5" s="37">
        <v>3606826.2399999998</v>
      </c>
      <c r="T5" s="38">
        <v>3463845.73</v>
      </c>
      <c r="U5" s="39">
        <v>865.74716007788072</v>
      </c>
      <c r="V5" s="38">
        <v>3483666.55</v>
      </c>
      <c r="W5" s="40">
        <v>1</v>
      </c>
      <c r="X5" s="38">
        <v>1391.835</v>
      </c>
      <c r="Y5" s="38">
        <v>929.8</v>
      </c>
      <c r="Z5" s="38">
        <v>4331235.7150999997</v>
      </c>
      <c r="AA5" s="38">
        <v>3606826.2399999998</v>
      </c>
      <c r="AB5" s="40">
        <v>1</v>
      </c>
      <c r="AD5" s="51"/>
    </row>
    <row r="6" spans="1:30" x14ac:dyDescent="0.25">
      <c r="A6" s="31">
        <v>3</v>
      </c>
      <c r="B6" s="32" t="s">
        <v>36</v>
      </c>
      <c r="C6" s="33">
        <v>7254</v>
      </c>
      <c r="D6" s="33" t="s">
        <v>457</v>
      </c>
      <c r="E6" s="34" t="s">
        <v>448</v>
      </c>
      <c r="F6" s="34" t="s">
        <v>449</v>
      </c>
      <c r="G6" s="34" t="s">
        <v>450</v>
      </c>
      <c r="H6" s="34" t="s">
        <v>458</v>
      </c>
      <c r="I6" s="35" t="s">
        <v>7</v>
      </c>
      <c r="J6" s="35" t="s">
        <v>459</v>
      </c>
      <c r="K6" s="35" t="s">
        <v>460</v>
      </c>
      <c r="L6" s="34">
        <v>6301</v>
      </c>
      <c r="M6" s="34" t="s">
        <v>29</v>
      </c>
      <c r="N6" s="34" t="s">
        <v>30</v>
      </c>
      <c r="O6" s="34" t="s">
        <v>31</v>
      </c>
      <c r="P6" s="34" t="s">
        <v>33</v>
      </c>
      <c r="Q6" s="34" t="s">
        <v>32</v>
      </c>
      <c r="R6" s="36" t="s">
        <v>33</v>
      </c>
      <c r="S6" s="37">
        <v>4263267.97</v>
      </c>
      <c r="T6" s="38">
        <v>4094265.04</v>
      </c>
      <c r="U6" s="39">
        <v>1023.3129900349664</v>
      </c>
      <c r="V6" s="38">
        <v>4127465.87</v>
      </c>
      <c r="W6" s="40">
        <v>1</v>
      </c>
      <c r="X6" s="38">
        <v>1197.73</v>
      </c>
      <c r="Y6" s="38">
        <v>1139</v>
      </c>
      <c r="Z6" s="38">
        <v>4634807.4318000004</v>
      </c>
      <c r="AA6" s="38">
        <v>4263267.97</v>
      </c>
      <c r="AB6" s="40">
        <v>1</v>
      </c>
      <c r="AD6" s="51"/>
    </row>
    <row r="7" spans="1:30" x14ac:dyDescent="0.25">
      <c r="A7" s="31">
        <v>4</v>
      </c>
      <c r="B7" s="32" t="s">
        <v>37</v>
      </c>
      <c r="C7" s="33">
        <v>7015</v>
      </c>
      <c r="D7" s="33" t="s">
        <v>461</v>
      </c>
      <c r="E7" s="34" t="s">
        <v>448</v>
      </c>
      <c r="F7" s="34" t="s">
        <v>449</v>
      </c>
      <c r="G7" s="34" t="s">
        <v>462</v>
      </c>
      <c r="H7" s="34" t="s">
        <v>33</v>
      </c>
      <c r="I7" s="35" t="s">
        <v>6</v>
      </c>
      <c r="J7" s="35" t="s">
        <v>463</v>
      </c>
      <c r="K7" s="35" t="s">
        <v>464</v>
      </c>
      <c r="L7" s="34">
        <v>15709</v>
      </c>
      <c r="M7" s="34" t="s">
        <v>29</v>
      </c>
      <c r="N7" s="34" t="s">
        <v>30</v>
      </c>
      <c r="O7" s="34" t="s">
        <v>31</v>
      </c>
      <c r="P7" s="34" t="s">
        <v>33</v>
      </c>
      <c r="Q7" s="34" t="s">
        <v>32</v>
      </c>
      <c r="R7" s="36" t="s">
        <v>33</v>
      </c>
      <c r="S7" s="37">
        <v>6576228.6099999994</v>
      </c>
      <c r="T7" s="38">
        <v>6315536.1299999999</v>
      </c>
      <c r="U7" s="39">
        <v>1578.49335539454</v>
      </c>
      <c r="V7" s="38">
        <v>6398308.9900000002</v>
      </c>
      <c r="W7" s="40">
        <v>1</v>
      </c>
      <c r="X7" s="38">
        <v>1907.09</v>
      </c>
      <c r="Y7" s="38">
        <v>2049</v>
      </c>
      <c r="Z7" s="38">
        <v>8010329.8294000002</v>
      </c>
      <c r="AA7" s="38">
        <v>6576228.6099999994</v>
      </c>
      <c r="AB7" s="40">
        <v>1</v>
      </c>
      <c r="AD7" s="51"/>
    </row>
    <row r="8" spans="1:30" ht="22.5" x14ac:dyDescent="0.25">
      <c r="A8" s="31">
        <v>5</v>
      </c>
      <c r="B8" s="32" t="s">
        <v>38</v>
      </c>
      <c r="C8" s="33">
        <v>7046</v>
      </c>
      <c r="D8" s="33" t="s">
        <v>465</v>
      </c>
      <c r="E8" s="34" t="s">
        <v>448</v>
      </c>
      <c r="F8" s="34" t="s">
        <v>449</v>
      </c>
      <c r="G8" s="34" t="s">
        <v>466</v>
      </c>
      <c r="H8" s="34" t="s">
        <v>33</v>
      </c>
      <c r="I8" s="35" t="s">
        <v>6</v>
      </c>
      <c r="J8" s="35" t="s">
        <v>467</v>
      </c>
      <c r="K8" s="35" t="s">
        <v>468</v>
      </c>
      <c r="L8" s="34">
        <v>4123</v>
      </c>
      <c r="M8" s="34" t="s">
        <v>29</v>
      </c>
      <c r="N8" s="34" t="s">
        <v>30</v>
      </c>
      <c r="O8" s="34" t="s">
        <v>31</v>
      </c>
      <c r="P8" s="34" t="s">
        <v>33</v>
      </c>
      <c r="Q8" s="34" t="s">
        <v>32</v>
      </c>
      <c r="R8" s="36" t="s">
        <v>33</v>
      </c>
      <c r="S8" s="37">
        <v>3727805.78</v>
      </c>
      <c r="T8" s="38">
        <v>3580029.45</v>
      </c>
      <c r="U8" s="39">
        <v>894.78590298901031</v>
      </c>
      <c r="V8" s="38">
        <v>3601754.1</v>
      </c>
      <c r="W8" s="40">
        <v>1</v>
      </c>
      <c r="X8" s="38">
        <v>1536.5324000000001</v>
      </c>
      <c r="Y8" s="38">
        <v>1647.2</v>
      </c>
      <c r="Z8" s="38">
        <v>6444055.1201840006</v>
      </c>
      <c r="AA8" s="38">
        <v>3727805.78</v>
      </c>
      <c r="AB8" s="40">
        <v>1</v>
      </c>
      <c r="AD8" s="51"/>
    </row>
    <row r="9" spans="1:30" x14ac:dyDescent="0.25">
      <c r="A9" s="31">
        <v>6</v>
      </c>
      <c r="B9" s="32" t="s">
        <v>39</v>
      </c>
      <c r="C9" s="33">
        <v>7295</v>
      </c>
      <c r="D9" s="33" t="s">
        <v>469</v>
      </c>
      <c r="E9" s="34" t="s">
        <v>448</v>
      </c>
      <c r="F9" s="34" t="s">
        <v>449</v>
      </c>
      <c r="G9" s="34" t="s">
        <v>466</v>
      </c>
      <c r="H9" s="34" t="s">
        <v>470</v>
      </c>
      <c r="I9" s="35" t="s">
        <v>7</v>
      </c>
      <c r="J9" s="35" t="s">
        <v>471</v>
      </c>
      <c r="K9" s="35" t="s">
        <v>472</v>
      </c>
      <c r="L9" s="34">
        <v>1374</v>
      </c>
      <c r="M9" s="34" t="s">
        <v>40</v>
      </c>
      <c r="N9" s="34" t="s">
        <v>30</v>
      </c>
      <c r="O9" s="34" t="s">
        <v>31</v>
      </c>
      <c r="P9" s="34" t="s">
        <v>33</v>
      </c>
      <c r="Q9" s="34" t="s">
        <v>32</v>
      </c>
      <c r="R9" s="36" t="s">
        <v>33</v>
      </c>
      <c r="S9" s="37">
        <v>3369331.98</v>
      </c>
      <c r="T9" s="38">
        <v>3235766.14</v>
      </c>
      <c r="U9" s="39">
        <v>808.74137151055118</v>
      </c>
      <c r="V9" s="38">
        <v>3255586.96</v>
      </c>
      <c r="W9" s="40">
        <v>1</v>
      </c>
      <c r="X9" s="38">
        <v>1360</v>
      </c>
      <c r="Y9" s="38">
        <v>1360</v>
      </c>
      <c r="Z9" s="38">
        <v>5441346.4000000004</v>
      </c>
      <c r="AA9" s="38">
        <v>3369331.98</v>
      </c>
      <c r="AB9" s="40">
        <v>1</v>
      </c>
      <c r="AD9" s="51"/>
    </row>
    <row r="10" spans="1:30" x14ac:dyDescent="0.25">
      <c r="A10" s="31">
        <v>7</v>
      </c>
      <c r="B10" s="32" t="s">
        <v>41</v>
      </c>
      <c r="C10" s="33">
        <v>7064</v>
      </c>
      <c r="D10" s="33" t="s">
        <v>473</v>
      </c>
      <c r="E10" s="34" t="s">
        <v>448</v>
      </c>
      <c r="F10" s="34" t="s">
        <v>449</v>
      </c>
      <c r="G10" s="34" t="s">
        <v>474</v>
      </c>
      <c r="H10" s="34" t="s">
        <v>33</v>
      </c>
      <c r="I10" s="35" t="s">
        <v>6</v>
      </c>
      <c r="J10" s="35" t="s">
        <v>475</v>
      </c>
      <c r="K10" s="35" t="s">
        <v>476</v>
      </c>
      <c r="L10" s="34">
        <v>14661</v>
      </c>
      <c r="M10" s="34" t="s">
        <v>40</v>
      </c>
      <c r="N10" s="34" t="s">
        <v>30</v>
      </c>
      <c r="O10" s="34" t="s">
        <v>31</v>
      </c>
      <c r="P10" s="34" t="s">
        <v>33</v>
      </c>
      <c r="Q10" s="34" t="s">
        <v>32</v>
      </c>
      <c r="R10" s="36" t="s">
        <v>33</v>
      </c>
      <c r="S10" s="37">
        <v>4869848.4799999995</v>
      </c>
      <c r="T10" s="38">
        <v>4676799.7</v>
      </c>
      <c r="U10" s="39">
        <v>1168.9106196216437</v>
      </c>
      <c r="V10" s="38">
        <v>4696620.5199999996</v>
      </c>
      <c r="W10" s="40">
        <v>1</v>
      </c>
      <c r="X10" s="38">
        <v>1120.5700000000002</v>
      </c>
      <c r="Y10" s="38">
        <v>1200.3000000000002</v>
      </c>
      <c r="Z10" s="38">
        <v>4696932.6152000008</v>
      </c>
      <c r="AA10" s="38">
        <v>4696932.6152000008</v>
      </c>
      <c r="AB10" s="40">
        <v>1</v>
      </c>
      <c r="AD10" s="51"/>
    </row>
    <row r="11" spans="1:30" x14ac:dyDescent="0.25">
      <c r="A11" s="31">
        <v>8</v>
      </c>
      <c r="B11" s="32" t="s">
        <v>42</v>
      </c>
      <c r="C11" s="33">
        <v>7098</v>
      </c>
      <c r="D11" s="33" t="s">
        <v>477</v>
      </c>
      <c r="E11" s="34" t="s">
        <v>448</v>
      </c>
      <c r="F11" s="34" t="s">
        <v>449</v>
      </c>
      <c r="G11" s="34" t="s">
        <v>478</v>
      </c>
      <c r="H11" s="34" t="s">
        <v>33</v>
      </c>
      <c r="I11" s="35" t="s">
        <v>6</v>
      </c>
      <c r="J11" s="35" t="s">
        <v>479</v>
      </c>
      <c r="K11" s="35" t="s">
        <v>480</v>
      </c>
      <c r="L11" s="34">
        <v>17864</v>
      </c>
      <c r="M11" s="34" t="s">
        <v>29</v>
      </c>
      <c r="N11" s="34" t="s">
        <v>30</v>
      </c>
      <c r="O11" s="34" t="s">
        <v>31</v>
      </c>
      <c r="P11" s="34" t="s">
        <v>33</v>
      </c>
      <c r="Q11" s="34" t="s">
        <v>32</v>
      </c>
      <c r="R11" s="36" t="s">
        <v>33</v>
      </c>
      <c r="S11" s="37">
        <v>7106036.2399999993</v>
      </c>
      <c r="T11" s="38">
        <v>6824341.3099999996</v>
      </c>
      <c r="U11" s="39">
        <v>1705.6631758639737</v>
      </c>
      <c r="V11" s="38">
        <v>6918469.1699999999</v>
      </c>
      <c r="W11" s="40">
        <v>1</v>
      </c>
      <c r="X11" s="38">
        <v>1609.3732</v>
      </c>
      <c r="Y11" s="38">
        <v>1619.18</v>
      </c>
      <c r="Z11" s="38">
        <v>6465351.9261119999</v>
      </c>
      <c r="AA11" s="38">
        <v>6465351.9261119999</v>
      </c>
      <c r="AB11" s="40">
        <v>0.9473957459657012</v>
      </c>
      <c r="AD11" s="51"/>
    </row>
    <row r="12" spans="1:30" ht="22.5" x14ac:dyDescent="0.25">
      <c r="A12" s="31">
        <v>9</v>
      </c>
      <c r="B12" s="32" t="s">
        <v>43</v>
      </c>
      <c r="C12" s="33">
        <v>7117</v>
      </c>
      <c r="D12" s="33" t="s">
        <v>481</v>
      </c>
      <c r="E12" s="34" t="s">
        <v>448</v>
      </c>
      <c r="F12" s="34" t="s">
        <v>449</v>
      </c>
      <c r="G12" s="34" t="s">
        <v>482</v>
      </c>
      <c r="H12" s="34" t="s">
        <v>33</v>
      </c>
      <c r="I12" s="35" t="s">
        <v>6</v>
      </c>
      <c r="J12" s="35" t="s">
        <v>483</v>
      </c>
      <c r="K12" s="35" t="s">
        <v>484</v>
      </c>
      <c r="L12" s="34">
        <v>149508</v>
      </c>
      <c r="M12" s="34" t="s">
        <v>29</v>
      </c>
      <c r="N12" s="34" t="s">
        <v>30</v>
      </c>
      <c r="O12" s="34" t="s">
        <v>31</v>
      </c>
      <c r="P12" s="34" t="s">
        <v>33</v>
      </c>
      <c r="Q12" s="34" t="s">
        <v>32</v>
      </c>
      <c r="R12" s="36" t="s">
        <v>33</v>
      </c>
      <c r="S12" s="37">
        <v>38775568.600000001</v>
      </c>
      <c r="T12" s="38">
        <v>37238441.490000002</v>
      </c>
      <c r="U12" s="39">
        <v>9307.3068140635205</v>
      </c>
      <c r="V12" s="38">
        <v>28410015.629999999</v>
      </c>
      <c r="W12" s="40">
        <v>0.76292171458435543</v>
      </c>
      <c r="X12" s="38">
        <v>6557.41</v>
      </c>
      <c r="Y12" s="38">
        <v>7545.67</v>
      </c>
      <c r="Z12" s="38">
        <v>28883018.241700001</v>
      </c>
      <c r="AA12" s="38">
        <v>28883018.241700001</v>
      </c>
      <c r="AB12" s="40">
        <v>0.77562371264802354</v>
      </c>
      <c r="AD12" s="51"/>
    </row>
    <row r="13" spans="1:30" x14ac:dyDescent="0.25">
      <c r="A13" s="31">
        <v>10</v>
      </c>
      <c r="B13" s="32" t="s">
        <v>44</v>
      </c>
      <c r="C13" s="33">
        <v>7182</v>
      </c>
      <c r="D13" s="33" t="s">
        <v>485</v>
      </c>
      <c r="E13" s="34" t="s">
        <v>448</v>
      </c>
      <c r="F13" s="34" t="s">
        <v>449</v>
      </c>
      <c r="G13" s="34" t="s">
        <v>482</v>
      </c>
      <c r="H13" s="34" t="s">
        <v>486</v>
      </c>
      <c r="I13" s="35" t="s">
        <v>7</v>
      </c>
      <c r="J13" s="35" t="s">
        <v>487</v>
      </c>
      <c r="K13" s="35" t="s">
        <v>488</v>
      </c>
      <c r="L13" s="34">
        <v>14689</v>
      </c>
      <c r="M13" s="34" t="s">
        <v>29</v>
      </c>
      <c r="N13" s="34" t="s">
        <v>30</v>
      </c>
      <c r="O13" s="34" t="s">
        <v>31</v>
      </c>
      <c r="P13" s="34" t="s">
        <v>33</v>
      </c>
      <c r="Q13" s="34" t="s">
        <v>32</v>
      </c>
      <c r="R13" s="36" t="s">
        <v>33</v>
      </c>
      <c r="S13" s="37">
        <v>6325461.1999999993</v>
      </c>
      <c r="T13" s="38">
        <v>6074709.5499999998</v>
      </c>
      <c r="U13" s="39">
        <v>1518.3016078520566</v>
      </c>
      <c r="V13" s="38">
        <v>6152107.8900000006</v>
      </c>
      <c r="W13" s="40">
        <v>1</v>
      </c>
      <c r="X13" s="38">
        <v>1489.16</v>
      </c>
      <c r="Y13" s="38">
        <v>1412</v>
      </c>
      <c r="Z13" s="38">
        <v>5751454.3256000001</v>
      </c>
      <c r="AA13" s="38">
        <v>5751454.3256000001</v>
      </c>
      <c r="AB13" s="40">
        <v>0.94678671930907388</v>
      </c>
      <c r="AD13" s="51"/>
    </row>
    <row r="14" spans="1:30" x14ac:dyDescent="0.25">
      <c r="A14" s="31">
        <v>11</v>
      </c>
      <c r="B14" s="32" t="s">
        <v>45</v>
      </c>
      <c r="C14" s="33">
        <v>7364</v>
      </c>
      <c r="D14" s="33" t="s">
        <v>489</v>
      </c>
      <c r="E14" s="34" t="s">
        <v>448</v>
      </c>
      <c r="F14" s="34" t="s">
        <v>449</v>
      </c>
      <c r="G14" s="34" t="s">
        <v>482</v>
      </c>
      <c r="H14" s="34" t="s">
        <v>490</v>
      </c>
      <c r="I14" s="35" t="s">
        <v>7</v>
      </c>
      <c r="J14" s="35" t="s">
        <v>491</v>
      </c>
      <c r="K14" s="35" t="s">
        <v>492</v>
      </c>
      <c r="L14" s="34">
        <v>5471</v>
      </c>
      <c r="M14" s="34" t="s">
        <v>29</v>
      </c>
      <c r="N14" s="34" t="s">
        <v>30</v>
      </c>
      <c r="O14" s="34" t="s">
        <v>31</v>
      </c>
      <c r="P14" s="34" t="s">
        <v>33</v>
      </c>
      <c r="Q14" s="34" t="s">
        <v>32</v>
      </c>
      <c r="R14" s="36" t="s">
        <v>33</v>
      </c>
      <c r="S14" s="37">
        <v>4059212.13</v>
      </c>
      <c r="T14" s="38">
        <v>3898298.31</v>
      </c>
      <c r="U14" s="39">
        <v>974.33342997608099</v>
      </c>
      <c r="V14" s="38">
        <v>3927125.75</v>
      </c>
      <c r="W14" s="40">
        <v>1</v>
      </c>
      <c r="X14" s="38">
        <v>0</v>
      </c>
      <c r="Y14" s="38">
        <v>2412.3000000000002</v>
      </c>
      <c r="Z14" s="38">
        <v>6460935.4590000007</v>
      </c>
      <c r="AA14" s="38">
        <v>4059212.13</v>
      </c>
      <c r="AB14" s="40">
        <v>1</v>
      </c>
      <c r="AD14" s="51"/>
    </row>
    <row r="15" spans="1:30" x14ac:dyDescent="0.25">
      <c r="A15" s="31">
        <v>12</v>
      </c>
      <c r="B15" s="32" t="s">
        <v>46</v>
      </c>
      <c r="C15" s="33">
        <v>7248</v>
      </c>
      <c r="D15" s="33" t="s">
        <v>493</v>
      </c>
      <c r="E15" s="34" t="s">
        <v>448</v>
      </c>
      <c r="F15" s="34" t="s">
        <v>449</v>
      </c>
      <c r="G15" s="34" t="s">
        <v>482</v>
      </c>
      <c r="H15" s="34" t="s">
        <v>494</v>
      </c>
      <c r="I15" s="35" t="s">
        <v>7</v>
      </c>
      <c r="J15" s="35" t="s">
        <v>495</v>
      </c>
      <c r="K15" s="35" t="s">
        <v>496</v>
      </c>
      <c r="L15" s="34">
        <v>11452</v>
      </c>
      <c r="M15" s="34" t="s">
        <v>29</v>
      </c>
      <c r="N15" s="34" t="s">
        <v>30</v>
      </c>
      <c r="O15" s="34" t="s">
        <v>31</v>
      </c>
      <c r="P15" s="34" t="s">
        <v>33</v>
      </c>
      <c r="Q15" s="34" t="s">
        <v>32</v>
      </c>
      <c r="R15" s="36" t="s">
        <v>33</v>
      </c>
      <c r="S15" s="37">
        <v>5529643.4199999999</v>
      </c>
      <c r="T15" s="38">
        <v>5310439.29</v>
      </c>
      <c r="U15" s="39">
        <v>1327.2813203732078</v>
      </c>
      <c r="V15" s="38">
        <v>5370781.4400000004</v>
      </c>
      <c r="W15" s="40">
        <v>1</v>
      </c>
      <c r="X15" s="38">
        <v>506</v>
      </c>
      <c r="Y15" s="38">
        <v>1115.2999999999997</v>
      </c>
      <c r="Z15" s="38">
        <v>3656407.4089999991</v>
      </c>
      <c r="AA15" s="38">
        <v>3656407.4089999991</v>
      </c>
      <c r="AB15" s="40">
        <v>0.68853200447754281</v>
      </c>
      <c r="AD15" s="51"/>
    </row>
    <row r="16" spans="1:30" ht="22.5" x14ac:dyDescent="0.25">
      <c r="A16" s="31">
        <v>13</v>
      </c>
      <c r="B16" s="32" t="s">
        <v>47</v>
      </c>
      <c r="C16" s="33">
        <v>7365</v>
      </c>
      <c r="D16" s="33" t="s">
        <v>497</v>
      </c>
      <c r="E16" s="34" t="s">
        <v>448</v>
      </c>
      <c r="F16" s="34" t="s">
        <v>449</v>
      </c>
      <c r="G16" s="34" t="s">
        <v>482</v>
      </c>
      <c r="H16" s="34" t="s">
        <v>498</v>
      </c>
      <c r="I16" s="35" t="s">
        <v>7</v>
      </c>
      <c r="J16" s="35" t="s">
        <v>499</v>
      </c>
      <c r="K16" s="35" t="s">
        <v>500</v>
      </c>
      <c r="L16" s="34">
        <v>6998</v>
      </c>
      <c r="M16" s="34" t="s">
        <v>29</v>
      </c>
      <c r="N16" s="34" t="s">
        <v>30</v>
      </c>
      <c r="O16" s="34" t="s">
        <v>31</v>
      </c>
      <c r="P16" s="34" t="s">
        <v>33</v>
      </c>
      <c r="Q16" s="34" t="s">
        <v>32</v>
      </c>
      <c r="R16" s="36" t="s">
        <v>33</v>
      </c>
      <c r="S16" s="37">
        <v>4434625.7</v>
      </c>
      <c r="T16" s="38">
        <v>4258829.87</v>
      </c>
      <c r="U16" s="39">
        <v>1064.4440176056428</v>
      </c>
      <c r="V16" s="38">
        <v>4295703.28</v>
      </c>
      <c r="W16" s="40">
        <v>1</v>
      </c>
      <c r="X16" s="38">
        <v>1313.27</v>
      </c>
      <c r="Y16" s="38">
        <v>1141.4000000000001</v>
      </c>
      <c r="Z16" s="38">
        <v>4794055.5602000002</v>
      </c>
      <c r="AA16" s="38">
        <v>4434625.7</v>
      </c>
      <c r="AB16" s="40">
        <v>1</v>
      </c>
      <c r="AD16" s="51"/>
    </row>
    <row r="17" spans="1:30" x14ac:dyDescent="0.25">
      <c r="A17" s="31">
        <v>14</v>
      </c>
      <c r="B17" s="32" t="s">
        <v>48</v>
      </c>
      <c r="C17" s="33">
        <v>7141</v>
      </c>
      <c r="D17" s="33" t="s">
        <v>501</v>
      </c>
      <c r="E17" s="34" t="s">
        <v>448</v>
      </c>
      <c r="F17" s="34" t="s">
        <v>449</v>
      </c>
      <c r="G17" s="34" t="s">
        <v>502</v>
      </c>
      <c r="H17" s="34" t="s">
        <v>33</v>
      </c>
      <c r="I17" s="35" t="s">
        <v>6</v>
      </c>
      <c r="J17" s="35" t="s">
        <v>503</v>
      </c>
      <c r="K17" s="35" t="s">
        <v>504</v>
      </c>
      <c r="L17" s="34">
        <v>10557</v>
      </c>
      <c r="M17" s="34" t="s">
        <v>29</v>
      </c>
      <c r="N17" s="34" t="s">
        <v>30</v>
      </c>
      <c r="O17" s="34" t="s">
        <v>31</v>
      </c>
      <c r="P17" s="34" t="s">
        <v>33</v>
      </c>
      <c r="Q17" s="34" t="s">
        <v>32</v>
      </c>
      <c r="R17" s="36" t="s">
        <v>33</v>
      </c>
      <c r="S17" s="37">
        <v>5309607.3099999996</v>
      </c>
      <c r="T17" s="38">
        <v>5099125.7699999996</v>
      </c>
      <c r="U17" s="39">
        <v>1274.46601216199</v>
      </c>
      <c r="V17" s="38">
        <v>5154752.04</v>
      </c>
      <c r="W17" s="40">
        <v>1</v>
      </c>
      <c r="X17" s="38">
        <v>1671.8268333333299</v>
      </c>
      <c r="Y17" s="38">
        <v>1703.6</v>
      </c>
      <c r="Z17" s="38">
        <v>6774061.4673766624</v>
      </c>
      <c r="AA17" s="38">
        <v>5309607.3099999996</v>
      </c>
      <c r="AB17" s="40">
        <v>1</v>
      </c>
      <c r="AD17" s="51"/>
    </row>
    <row r="18" spans="1:30" ht="22.5" x14ac:dyDescent="0.25">
      <c r="A18" s="31">
        <v>15</v>
      </c>
      <c r="B18" s="32" t="s">
        <v>49</v>
      </c>
      <c r="C18" s="33">
        <v>7157</v>
      </c>
      <c r="D18" s="33" t="s">
        <v>505</v>
      </c>
      <c r="E18" s="34" t="s">
        <v>448</v>
      </c>
      <c r="F18" s="34" t="s">
        <v>449</v>
      </c>
      <c r="G18" s="34" t="s">
        <v>502</v>
      </c>
      <c r="H18" s="34" t="s">
        <v>506</v>
      </c>
      <c r="I18" s="35" t="s">
        <v>7</v>
      </c>
      <c r="J18" s="35" t="s">
        <v>507</v>
      </c>
      <c r="K18" s="35" t="s">
        <v>508</v>
      </c>
      <c r="L18" s="34">
        <v>5175</v>
      </c>
      <c r="M18" s="34" t="s">
        <v>29</v>
      </c>
      <c r="N18" s="34" t="s">
        <v>30</v>
      </c>
      <c r="O18" s="34" t="s">
        <v>31</v>
      </c>
      <c r="P18" s="34" t="s">
        <v>33</v>
      </c>
      <c r="Q18" s="34" t="s">
        <v>32</v>
      </c>
      <c r="R18" s="36" t="s">
        <v>33</v>
      </c>
      <c r="S18" s="37">
        <v>3986440.4099999997</v>
      </c>
      <c r="T18" s="38">
        <v>3828411.38</v>
      </c>
      <c r="U18" s="39">
        <v>956.86602065988666</v>
      </c>
      <c r="V18" s="38">
        <v>3855679.16</v>
      </c>
      <c r="W18" s="40">
        <v>1</v>
      </c>
      <c r="X18" s="38">
        <v>1906.65</v>
      </c>
      <c r="Y18" s="38">
        <v>2241.1999999999998</v>
      </c>
      <c r="Z18" s="38">
        <v>8524522.8849999998</v>
      </c>
      <c r="AA18" s="38">
        <v>3986440.4099999997</v>
      </c>
      <c r="AB18" s="40">
        <v>1</v>
      </c>
      <c r="AD18" s="51"/>
    </row>
    <row r="19" spans="1:30" x14ac:dyDescent="0.25">
      <c r="A19" s="31">
        <v>16</v>
      </c>
      <c r="B19" s="32" t="s">
        <v>50</v>
      </c>
      <c r="C19" s="33">
        <v>7366</v>
      </c>
      <c r="D19" s="33" t="s">
        <v>509</v>
      </c>
      <c r="E19" s="34" t="s">
        <v>448</v>
      </c>
      <c r="F19" s="34" t="s">
        <v>449</v>
      </c>
      <c r="G19" s="34" t="s">
        <v>502</v>
      </c>
      <c r="H19" s="34" t="s">
        <v>510</v>
      </c>
      <c r="I19" s="35" t="s">
        <v>7</v>
      </c>
      <c r="J19" s="35" t="s">
        <v>511</v>
      </c>
      <c r="K19" s="35" t="s">
        <v>512</v>
      </c>
      <c r="L19" s="34">
        <v>2763</v>
      </c>
      <c r="M19" s="34" t="s">
        <v>40</v>
      </c>
      <c r="N19" s="34" t="s">
        <v>30</v>
      </c>
      <c r="O19" s="34" t="s">
        <v>31</v>
      </c>
      <c r="P19" s="34" t="s">
        <v>33</v>
      </c>
      <c r="Q19" s="34" t="s">
        <v>32</v>
      </c>
      <c r="R19" s="36" t="s">
        <v>33</v>
      </c>
      <c r="S19" s="37">
        <v>3526193.38</v>
      </c>
      <c r="T19" s="38">
        <v>3386409.29</v>
      </c>
      <c r="U19" s="39">
        <v>846.39284027203269</v>
      </c>
      <c r="V19" s="38">
        <v>3406230.11</v>
      </c>
      <c r="W19" s="40">
        <v>1</v>
      </c>
      <c r="X19" s="38">
        <v>0</v>
      </c>
      <c r="Y19" s="38">
        <v>1617.3</v>
      </c>
      <c r="Z19" s="38">
        <v>4331663.1090000002</v>
      </c>
      <c r="AA19" s="38">
        <v>3526193.38</v>
      </c>
      <c r="AB19" s="40">
        <v>1</v>
      </c>
      <c r="AD19" s="51"/>
    </row>
    <row r="20" spans="1:30" ht="22.5" x14ac:dyDescent="0.25">
      <c r="A20" s="31">
        <v>17</v>
      </c>
      <c r="B20" s="32" t="s">
        <v>51</v>
      </c>
      <c r="C20" s="33">
        <v>7184</v>
      </c>
      <c r="D20" s="33" t="s">
        <v>513</v>
      </c>
      <c r="E20" s="34" t="s">
        <v>448</v>
      </c>
      <c r="F20" s="34" t="s">
        <v>449</v>
      </c>
      <c r="G20" s="34" t="s">
        <v>502</v>
      </c>
      <c r="H20" s="34" t="s">
        <v>514</v>
      </c>
      <c r="I20" s="35" t="s">
        <v>7</v>
      </c>
      <c r="J20" s="35" t="s">
        <v>515</v>
      </c>
      <c r="K20" s="35" t="s">
        <v>516</v>
      </c>
      <c r="L20" s="34">
        <v>5335</v>
      </c>
      <c r="M20" s="34" t="s">
        <v>40</v>
      </c>
      <c r="N20" s="34" t="s">
        <v>30</v>
      </c>
      <c r="O20" s="34" t="s">
        <v>31</v>
      </c>
      <c r="P20" s="34" t="s">
        <v>33</v>
      </c>
      <c r="Q20" s="34" t="s">
        <v>32</v>
      </c>
      <c r="R20" s="36" t="s">
        <v>33</v>
      </c>
      <c r="S20" s="37">
        <v>3816652.36</v>
      </c>
      <c r="T20" s="38">
        <v>3665354</v>
      </c>
      <c r="U20" s="39">
        <v>916.11176233882122</v>
      </c>
      <c r="V20" s="38">
        <v>3685174.82</v>
      </c>
      <c r="W20" s="40">
        <v>1</v>
      </c>
      <c r="X20" s="38">
        <v>2653.0600000000004</v>
      </c>
      <c r="Y20" s="38">
        <v>420</v>
      </c>
      <c r="Z20" s="38">
        <v>4633994.9396000002</v>
      </c>
      <c r="AA20" s="38">
        <v>3816652.36</v>
      </c>
      <c r="AB20" s="40">
        <v>1</v>
      </c>
      <c r="AD20" s="51"/>
    </row>
    <row r="21" spans="1:30" x14ac:dyDescent="0.25">
      <c r="A21" s="31">
        <v>18</v>
      </c>
      <c r="B21" s="32" t="s">
        <v>52</v>
      </c>
      <c r="C21" s="33">
        <v>7260</v>
      </c>
      <c r="D21" s="33" t="s">
        <v>517</v>
      </c>
      <c r="E21" s="34" t="s">
        <v>448</v>
      </c>
      <c r="F21" s="34" t="s">
        <v>449</v>
      </c>
      <c r="G21" s="34" t="s">
        <v>502</v>
      </c>
      <c r="H21" s="34" t="s">
        <v>518</v>
      </c>
      <c r="I21" s="35" t="s">
        <v>7</v>
      </c>
      <c r="J21" s="35" t="s">
        <v>519</v>
      </c>
      <c r="K21" s="35" t="s">
        <v>520</v>
      </c>
      <c r="L21" s="34">
        <v>9833</v>
      </c>
      <c r="M21" s="34" t="s">
        <v>29</v>
      </c>
      <c r="N21" s="34" t="s">
        <v>30</v>
      </c>
      <c r="O21" s="34" t="s">
        <v>31</v>
      </c>
      <c r="P21" s="34" t="s">
        <v>33</v>
      </c>
      <c r="Q21" s="34" t="s">
        <v>32</v>
      </c>
      <c r="R21" s="36" t="s">
        <v>33</v>
      </c>
      <c r="S21" s="37">
        <v>5131611.6099999994</v>
      </c>
      <c r="T21" s="38">
        <v>4928186.1100000003</v>
      </c>
      <c r="U21" s="39">
        <v>1231.7416714363196</v>
      </c>
      <c r="V21" s="38">
        <v>4979997.53</v>
      </c>
      <c r="W21" s="40">
        <v>1</v>
      </c>
      <c r="X21" s="38">
        <v>1510.3300000000002</v>
      </c>
      <c r="Y21" s="38">
        <v>1529.6399999999999</v>
      </c>
      <c r="Z21" s="38">
        <v>6094533.7790000001</v>
      </c>
      <c r="AA21" s="38">
        <v>5131611.6099999994</v>
      </c>
      <c r="AB21" s="40">
        <v>1</v>
      </c>
      <c r="AD21" s="51"/>
    </row>
    <row r="22" spans="1:30" x14ac:dyDescent="0.25">
      <c r="A22" s="31">
        <v>19</v>
      </c>
      <c r="B22" s="32" t="s">
        <v>53</v>
      </c>
      <c r="C22" s="33">
        <v>7113</v>
      </c>
      <c r="D22" s="33" t="s">
        <v>521</v>
      </c>
      <c r="E22" s="34" t="s">
        <v>448</v>
      </c>
      <c r="F22" s="34" t="s">
        <v>522</v>
      </c>
      <c r="G22" s="34" t="s">
        <v>523</v>
      </c>
      <c r="H22" s="34" t="s">
        <v>33</v>
      </c>
      <c r="I22" s="35" t="s">
        <v>6</v>
      </c>
      <c r="J22" s="35" t="s">
        <v>524</v>
      </c>
      <c r="K22" s="35" t="s">
        <v>525</v>
      </c>
      <c r="L22" s="34">
        <v>35306</v>
      </c>
      <c r="M22" s="34" t="s">
        <v>29</v>
      </c>
      <c r="N22" s="34" t="s">
        <v>30</v>
      </c>
      <c r="O22" s="34" t="s">
        <v>31</v>
      </c>
      <c r="P22" s="34" t="s">
        <v>33</v>
      </c>
      <c r="Q22" s="34" t="s">
        <v>32</v>
      </c>
      <c r="R22" s="36" t="s">
        <v>33</v>
      </c>
      <c r="S22" s="37">
        <v>11394159.050000001</v>
      </c>
      <c r="T22" s="38">
        <v>10942475.9</v>
      </c>
      <c r="U22" s="39">
        <v>2734.9420768359832</v>
      </c>
      <c r="V22" s="38">
        <v>11128508.029999999</v>
      </c>
      <c r="W22" s="40">
        <v>1</v>
      </c>
      <c r="X22" s="38">
        <v>2374.8150000000005</v>
      </c>
      <c r="Y22" s="38">
        <v>4026.1000000000004</v>
      </c>
      <c r="Z22" s="38">
        <v>13924297.220900001</v>
      </c>
      <c r="AA22" s="38">
        <v>11394159.050000001</v>
      </c>
      <c r="AB22" s="40">
        <v>1</v>
      </c>
      <c r="AD22" s="51"/>
    </row>
    <row r="23" spans="1:30" x14ac:dyDescent="0.25">
      <c r="A23" s="31">
        <v>20</v>
      </c>
      <c r="B23" s="32" t="s">
        <v>54</v>
      </c>
      <c r="C23" s="33">
        <v>7226</v>
      </c>
      <c r="D23" s="33" t="s">
        <v>526</v>
      </c>
      <c r="E23" s="34" t="s">
        <v>448</v>
      </c>
      <c r="F23" s="34" t="s">
        <v>522</v>
      </c>
      <c r="G23" s="34" t="s">
        <v>523</v>
      </c>
      <c r="H23" s="34" t="s">
        <v>527</v>
      </c>
      <c r="I23" s="35" t="s">
        <v>7</v>
      </c>
      <c r="J23" s="35" t="s">
        <v>528</v>
      </c>
      <c r="K23" s="35" t="s">
        <v>529</v>
      </c>
      <c r="L23" s="34">
        <v>4251</v>
      </c>
      <c r="M23" s="34" t="s">
        <v>40</v>
      </c>
      <c r="N23" s="34" t="s">
        <v>30</v>
      </c>
      <c r="O23" s="34" t="s">
        <v>31</v>
      </c>
      <c r="P23" s="34" t="s">
        <v>33</v>
      </c>
      <c r="Q23" s="34" t="s">
        <v>32</v>
      </c>
      <c r="R23" s="36" t="s">
        <v>33</v>
      </c>
      <c r="S23" s="37">
        <v>3194234.9699999997</v>
      </c>
      <c r="T23" s="38">
        <v>3067610.26</v>
      </c>
      <c r="U23" s="39">
        <v>766.71280358111369</v>
      </c>
      <c r="V23" s="38">
        <v>3067610.26</v>
      </c>
      <c r="W23" s="40">
        <v>1</v>
      </c>
      <c r="X23" s="38">
        <v>23.2</v>
      </c>
      <c r="Y23" s="38">
        <v>1387.5</v>
      </c>
      <c r="Z23" s="38">
        <v>3746868.5869999998</v>
      </c>
      <c r="AA23" s="38">
        <v>3194234.9699999997</v>
      </c>
      <c r="AB23" s="40">
        <v>1</v>
      </c>
      <c r="AD23" s="51"/>
    </row>
    <row r="24" spans="1:30" x14ac:dyDescent="0.25">
      <c r="A24" s="31">
        <v>21</v>
      </c>
      <c r="B24" s="32" t="s">
        <v>55</v>
      </c>
      <c r="C24" s="33">
        <v>7131</v>
      </c>
      <c r="D24" s="33" t="s">
        <v>530</v>
      </c>
      <c r="E24" s="34" t="s">
        <v>448</v>
      </c>
      <c r="F24" s="34" t="s">
        <v>522</v>
      </c>
      <c r="G24" s="34" t="s">
        <v>531</v>
      </c>
      <c r="H24" s="34" t="s">
        <v>33</v>
      </c>
      <c r="I24" s="35" t="s">
        <v>6</v>
      </c>
      <c r="J24" s="35" t="s">
        <v>532</v>
      </c>
      <c r="K24" s="35" t="s">
        <v>533</v>
      </c>
      <c r="L24" s="34">
        <v>22922</v>
      </c>
      <c r="M24" s="34" t="s">
        <v>56</v>
      </c>
      <c r="N24" s="34" t="s">
        <v>30</v>
      </c>
      <c r="O24" s="34" t="s">
        <v>31</v>
      </c>
      <c r="P24" s="34" t="s">
        <v>33</v>
      </c>
      <c r="Q24" s="34" t="s">
        <v>32</v>
      </c>
      <c r="R24" s="36" t="s">
        <v>33</v>
      </c>
      <c r="S24" s="37">
        <v>8349547.5999999996</v>
      </c>
      <c r="T24" s="38">
        <v>8018557.8399999999</v>
      </c>
      <c r="U24" s="39">
        <v>2004.1434344999614</v>
      </c>
      <c r="V24" s="38">
        <v>6615949.6500000004</v>
      </c>
      <c r="W24" s="40">
        <v>0.82507974401541517</v>
      </c>
      <c r="X24" s="38">
        <v>1838.75</v>
      </c>
      <c r="Y24" s="38">
        <v>1069.9000000000001</v>
      </c>
      <c r="Z24" s="38">
        <v>5297586.3420000002</v>
      </c>
      <c r="AA24" s="38">
        <v>5297586.3420000002</v>
      </c>
      <c r="AB24" s="40">
        <v>0.66066572664393231</v>
      </c>
      <c r="AD24" s="51"/>
    </row>
    <row r="25" spans="1:30" x14ac:dyDescent="0.25">
      <c r="A25" s="31">
        <v>22</v>
      </c>
      <c r="B25" s="32" t="s">
        <v>57</v>
      </c>
      <c r="C25" s="33">
        <v>7170</v>
      </c>
      <c r="D25" s="33" t="s">
        <v>534</v>
      </c>
      <c r="E25" s="34" t="s">
        <v>448</v>
      </c>
      <c r="F25" s="34" t="s">
        <v>522</v>
      </c>
      <c r="G25" s="34" t="s">
        <v>531</v>
      </c>
      <c r="H25" s="34" t="s">
        <v>535</v>
      </c>
      <c r="I25" s="35" t="s">
        <v>7</v>
      </c>
      <c r="J25" s="35" t="s">
        <v>536</v>
      </c>
      <c r="K25" s="35" t="s">
        <v>537</v>
      </c>
      <c r="L25" s="34">
        <v>4843</v>
      </c>
      <c r="M25" s="34" t="s">
        <v>29</v>
      </c>
      <c r="N25" s="34" t="s">
        <v>30</v>
      </c>
      <c r="O25" s="34" t="s">
        <v>31</v>
      </c>
      <c r="P25" s="34" t="s">
        <v>33</v>
      </c>
      <c r="Q25" s="34" t="s">
        <v>32</v>
      </c>
      <c r="R25" s="36" t="s">
        <v>33</v>
      </c>
      <c r="S25" s="37">
        <v>3904818.07</v>
      </c>
      <c r="T25" s="38">
        <v>3750024.68</v>
      </c>
      <c r="U25" s="39">
        <v>937.27419463682747</v>
      </c>
      <c r="V25" s="38">
        <v>3775543.11</v>
      </c>
      <c r="W25" s="40">
        <v>1</v>
      </c>
      <c r="X25" s="38">
        <v>1169.3499999999999</v>
      </c>
      <c r="Y25" s="38">
        <v>1845.5000000000005</v>
      </c>
      <c r="Z25" s="38">
        <v>6489510.4860000014</v>
      </c>
      <c r="AA25" s="38">
        <v>3904818.07</v>
      </c>
      <c r="AB25" s="40">
        <v>1</v>
      </c>
      <c r="AD25" s="51"/>
    </row>
    <row r="26" spans="1:30" x14ac:dyDescent="0.25">
      <c r="A26" s="31">
        <v>23</v>
      </c>
      <c r="B26" s="32" t="s">
        <v>58</v>
      </c>
      <c r="C26" s="33">
        <v>7142</v>
      </c>
      <c r="D26" s="33" t="s">
        <v>538</v>
      </c>
      <c r="E26" s="34" t="s">
        <v>448</v>
      </c>
      <c r="F26" s="34" t="s">
        <v>522</v>
      </c>
      <c r="G26" s="34" t="s">
        <v>539</v>
      </c>
      <c r="H26" s="34" t="s">
        <v>33</v>
      </c>
      <c r="I26" s="35" t="s">
        <v>6</v>
      </c>
      <c r="J26" s="35" t="s">
        <v>540</v>
      </c>
      <c r="K26" s="35" t="s">
        <v>541</v>
      </c>
      <c r="L26" s="34">
        <v>24871</v>
      </c>
      <c r="M26" s="34" t="s">
        <v>29</v>
      </c>
      <c r="N26" s="34" t="s">
        <v>30</v>
      </c>
      <c r="O26" s="34" t="s">
        <v>31</v>
      </c>
      <c r="P26" s="34" t="s">
        <v>33</v>
      </c>
      <c r="Q26" s="34" t="s">
        <v>32</v>
      </c>
      <c r="R26" s="36" t="s">
        <v>33</v>
      </c>
      <c r="S26" s="37">
        <v>8828710.0399999991</v>
      </c>
      <c r="T26" s="38">
        <v>8478725.5</v>
      </c>
      <c r="U26" s="39">
        <v>2119.1568836712913</v>
      </c>
      <c r="V26" s="38">
        <v>8609774.1899999995</v>
      </c>
      <c r="W26" s="40">
        <v>1</v>
      </c>
      <c r="X26" s="38">
        <v>3231.37</v>
      </c>
      <c r="Y26" s="38">
        <v>1657.3</v>
      </c>
      <c r="Z26" s="38">
        <v>8712800.1532000005</v>
      </c>
      <c r="AA26" s="38">
        <v>8712800.1532000005</v>
      </c>
      <c r="AB26" s="40">
        <v>1</v>
      </c>
      <c r="AD26" s="51"/>
    </row>
    <row r="27" spans="1:30" ht="22.5" x14ac:dyDescent="0.25">
      <c r="A27" s="31">
        <v>24</v>
      </c>
      <c r="B27" s="32" t="s">
        <v>59</v>
      </c>
      <c r="C27" s="33">
        <v>7012</v>
      </c>
      <c r="D27" s="33" t="s">
        <v>542</v>
      </c>
      <c r="E27" s="34" t="s">
        <v>448</v>
      </c>
      <c r="F27" s="34" t="s">
        <v>543</v>
      </c>
      <c r="G27" s="34" t="s">
        <v>544</v>
      </c>
      <c r="H27" s="34" t="s">
        <v>33</v>
      </c>
      <c r="I27" s="35" t="s">
        <v>6</v>
      </c>
      <c r="J27" s="35" t="s">
        <v>545</v>
      </c>
      <c r="K27" s="35" t="s">
        <v>546</v>
      </c>
      <c r="L27" s="34">
        <v>13371</v>
      </c>
      <c r="M27" s="34" t="s">
        <v>29</v>
      </c>
      <c r="N27" s="34" t="s">
        <v>30</v>
      </c>
      <c r="O27" s="34" t="s">
        <v>31</v>
      </c>
      <c r="P27" s="34" t="s">
        <v>33</v>
      </c>
      <c r="Q27" s="34" t="s">
        <v>32</v>
      </c>
      <c r="R27" s="36" t="s">
        <v>33</v>
      </c>
      <c r="S27" s="37">
        <v>6001430.3499999996</v>
      </c>
      <c r="T27" s="38">
        <v>5763523.8099999996</v>
      </c>
      <c r="U27" s="39">
        <v>1440.5244227053804</v>
      </c>
      <c r="V27" s="38">
        <v>5833977.4300000006</v>
      </c>
      <c r="W27" s="40">
        <v>1</v>
      </c>
      <c r="X27" s="38">
        <v>3707.4</v>
      </c>
      <c r="Y27" s="38">
        <v>2194.6</v>
      </c>
      <c r="Z27" s="38">
        <v>10781492.702</v>
      </c>
      <c r="AA27" s="38">
        <v>6001430.3499999996</v>
      </c>
      <c r="AB27" s="40">
        <v>1</v>
      </c>
      <c r="AD27" s="51"/>
    </row>
    <row r="28" spans="1:30" x14ac:dyDescent="0.25">
      <c r="A28" s="31">
        <v>25</v>
      </c>
      <c r="B28" s="32" t="s">
        <v>60</v>
      </c>
      <c r="C28" s="33">
        <v>7164</v>
      </c>
      <c r="D28" s="33" t="s">
        <v>547</v>
      </c>
      <c r="E28" s="34" t="s">
        <v>448</v>
      </c>
      <c r="F28" s="34" t="s">
        <v>543</v>
      </c>
      <c r="G28" s="34" t="s">
        <v>544</v>
      </c>
      <c r="H28" s="34" t="s">
        <v>548</v>
      </c>
      <c r="I28" s="35" t="s">
        <v>7</v>
      </c>
      <c r="J28" s="35" t="s">
        <v>549</v>
      </c>
      <c r="K28" s="35" t="s">
        <v>550</v>
      </c>
      <c r="L28" s="34">
        <v>7119</v>
      </c>
      <c r="M28" s="34" t="s">
        <v>29</v>
      </c>
      <c r="N28" s="34" t="s">
        <v>30</v>
      </c>
      <c r="O28" s="34" t="s">
        <v>31</v>
      </c>
      <c r="P28" s="34" t="s">
        <v>33</v>
      </c>
      <c r="Q28" s="34" t="s">
        <v>32</v>
      </c>
      <c r="R28" s="36" t="s">
        <v>33</v>
      </c>
      <c r="S28" s="37">
        <v>4464373.5999999996</v>
      </c>
      <c r="T28" s="38">
        <v>4287398.51</v>
      </c>
      <c r="U28" s="39">
        <v>1071.5844103584363</v>
      </c>
      <c r="V28" s="38">
        <v>4324909.5</v>
      </c>
      <c r="W28" s="40">
        <v>1</v>
      </c>
      <c r="X28" s="38">
        <v>217.94</v>
      </c>
      <c r="Y28" s="38">
        <v>1220.55</v>
      </c>
      <c r="Z28" s="38">
        <v>3557296.2018999998</v>
      </c>
      <c r="AA28" s="38">
        <v>3557296.2018999998</v>
      </c>
      <c r="AB28" s="40">
        <v>0.8297097164172873</v>
      </c>
      <c r="AD28" s="51"/>
    </row>
    <row r="29" spans="1:30" x14ac:dyDescent="0.25">
      <c r="A29" s="31">
        <v>26</v>
      </c>
      <c r="B29" s="32" t="s">
        <v>61</v>
      </c>
      <c r="C29" s="33">
        <v>7244</v>
      </c>
      <c r="D29" s="33" t="s">
        <v>551</v>
      </c>
      <c r="E29" s="34" t="s">
        <v>448</v>
      </c>
      <c r="F29" s="34" t="s">
        <v>543</v>
      </c>
      <c r="G29" s="34" t="s">
        <v>544</v>
      </c>
      <c r="H29" s="34" t="s">
        <v>552</v>
      </c>
      <c r="I29" s="35" t="s">
        <v>7</v>
      </c>
      <c r="J29" s="35" t="s">
        <v>553</v>
      </c>
      <c r="K29" s="35" t="s">
        <v>554</v>
      </c>
      <c r="L29" s="34">
        <v>4034</v>
      </c>
      <c r="M29" s="34" t="s">
        <v>40</v>
      </c>
      <c r="N29" s="34" t="s">
        <v>30</v>
      </c>
      <c r="O29" s="34" t="s">
        <v>31</v>
      </c>
      <c r="P29" s="34" t="s">
        <v>33</v>
      </c>
      <c r="Q29" s="34" t="s">
        <v>32</v>
      </c>
      <c r="R29" s="36" t="s">
        <v>33</v>
      </c>
      <c r="S29" s="37">
        <v>3669728.9</v>
      </c>
      <c r="T29" s="38">
        <v>3524254.83</v>
      </c>
      <c r="U29" s="39">
        <v>880.84569818969817</v>
      </c>
      <c r="V29" s="38">
        <v>3544075.65</v>
      </c>
      <c r="W29" s="40">
        <v>1</v>
      </c>
      <c r="X29" s="38">
        <v>1007.38</v>
      </c>
      <c r="Y29" s="38">
        <v>1987.35</v>
      </c>
      <c r="Z29" s="38">
        <v>6655200.3562999992</v>
      </c>
      <c r="AA29" s="38">
        <v>3669728.9</v>
      </c>
      <c r="AB29" s="40">
        <v>1</v>
      </c>
      <c r="AD29" s="51"/>
    </row>
    <row r="30" spans="1:30" ht="22.5" x14ac:dyDescent="0.25">
      <c r="A30" s="31">
        <v>27</v>
      </c>
      <c r="B30" s="32" t="s">
        <v>62</v>
      </c>
      <c r="C30" s="33">
        <v>7026</v>
      </c>
      <c r="D30" s="33" t="s">
        <v>555</v>
      </c>
      <c r="E30" s="34" t="s">
        <v>448</v>
      </c>
      <c r="F30" s="34" t="s">
        <v>543</v>
      </c>
      <c r="G30" s="34" t="s">
        <v>556</v>
      </c>
      <c r="H30" s="34" t="s">
        <v>33</v>
      </c>
      <c r="I30" s="35" t="s">
        <v>6</v>
      </c>
      <c r="J30" s="35" t="s">
        <v>557</v>
      </c>
      <c r="K30" s="35" t="s">
        <v>558</v>
      </c>
      <c r="L30" s="34">
        <v>13557</v>
      </c>
      <c r="M30" s="34" t="s">
        <v>40</v>
      </c>
      <c r="N30" s="34" t="s">
        <v>30</v>
      </c>
      <c r="O30" s="34" t="s">
        <v>31</v>
      </c>
      <c r="P30" s="34" t="s">
        <v>33</v>
      </c>
      <c r="Q30" s="34" t="s">
        <v>32</v>
      </c>
      <c r="R30" s="36" t="s">
        <v>33</v>
      </c>
      <c r="S30" s="37">
        <v>6047158.5299999993</v>
      </c>
      <c r="T30" s="38">
        <v>5807439.25</v>
      </c>
      <c r="U30" s="39">
        <v>1451.5005661098878</v>
      </c>
      <c r="V30" s="38">
        <v>5878872.9300000006</v>
      </c>
      <c r="W30" s="40">
        <v>1</v>
      </c>
      <c r="X30" s="38">
        <v>0</v>
      </c>
      <c r="Y30" s="38">
        <v>7515</v>
      </c>
      <c r="Z30" s="38">
        <v>20127649.949999999</v>
      </c>
      <c r="AA30" s="38">
        <v>6047158.5299999993</v>
      </c>
      <c r="AB30" s="40">
        <v>1</v>
      </c>
      <c r="AD30" s="51"/>
    </row>
    <row r="31" spans="1:30" x14ac:dyDescent="0.25">
      <c r="A31" s="31">
        <v>28</v>
      </c>
      <c r="B31" s="32" t="s">
        <v>63</v>
      </c>
      <c r="C31" s="33">
        <v>7201</v>
      </c>
      <c r="D31" s="33" t="s">
        <v>559</v>
      </c>
      <c r="E31" s="34" t="s">
        <v>448</v>
      </c>
      <c r="F31" s="34" t="s">
        <v>543</v>
      </c>
      <c r="G31" s="34" t="s">
        <v>556</v>
      </c>
      <c r="H31" s="34" t="s">
        <v>560</v>
      </c>
      <c r="I31" s="35" t="s">
        <v>7</v>
      </c>
      <c r="J31" s="35" t="s">
        <v>561</v>
      </c>
      <c r="K31" s="35" t="s">
        <v>562</v>
      </c>
      <c r="L31" s="34">
        <v>10683</v>
      </c>
      <c r="M31" s="34" t="s">
        <v>40</v>
      </c>
      <c r="N31" s="34" t="s">
        <v>30</v>
      </c>
      <c r="O31" s="34" t="s">
        <v>31</v>
      </c>
      <c r="P31" s="34" t="s">
        <v>33</v>
      </c>
      <c r="Q31" s="34" t="s">
        <v>32</v>
      </c>
      <c r="R31" s="36" t="s">
        <v>33</v>
      </c>
      <c r="S31" s="37">
        <v>4420608.2799999993</v>
      </c>
      <c r="T31" s="38">
        <v>4245368.12</v>
      </c>
      <c r="U31" s="39">
        <v>1061.0794128453208</v>
      </c>
      <c r="V31" s="38">
        <v>4265188.9399999995</v>
      </c>
      <c r="W31" s="40">
        <v>1</v>
      </c>
      <c r="X31" s="38">
        <v>0</v>
      </c>
      <c r="Y31" s="38">
        <v>2810.24</v>
      </c>
      <c r="Z31" s="38">
        <v>7526750.0991999991</v>
      </c>
      <c r="AA31" s="38">
        <v>4420608.2799999993</v>
      </c>
      <c r="AB31" s="40">
        <v>1</v>
      </c>
      <c r="AD31" s="51"/>
    </row>
    <row r="32" spans="1:30" ht="22.5" x14ac:dyDescent="0.25">
      <c r="A32" s="31">
        <v>29</v>
      </c>
      <c r="B32" s="32" t="s">
        <v>64</v>
      </c>
      <c r="C32" s="33">
        <v>7086</v>
      </c>
      <c r="D32" s="33" t="s">
        <v>563</v>
      </c>
      <c r="E32" s="34" t="s">
        <v>448</v>
      </c>
      <c r="F32" s="34" t="s">
        <v>543</v>
      </c>
      <c r="G32" s="34" t="s">
        <v>564</v>
      </c>
      <c r="H32" s="34" t="s">
        <v>33</v>
      </c>
      <c r="I32" s="35" t="s">
        <v>6</v>
      </c>
      <c r="J32" s="35" t="s">
        <v>565</v>
      </c>
      <c r="K32" s="35" t="s">
        <v>566</v>
      </c>
      <c r="L32" s="34">
        <v>40611</v>
      </c>
      <c r="M32" s="34" t="s">
        <v>29</v>
      </c>
      <c r="N32" s="34" t="s">
        <v>30</v>
      </c>
      <c r="O32" s="34" t="s">
        <v>31</v>
      </c>
      <c r="P32" s="34" t="s">
        <v>33</v>
      </c>
      <c r="Q32" s="34" t="s">
        <v>32</v>
      </c>
      <c r="R32" s="36" t="s">
        <v>33</v>
      </c>
      <c r="S32" s="37">
        <v>12698395.460000001</v>
      </c>
      <c r="T32" s="38">
        <v>12195010.24</v>
      </c>
      <c r="U32" s="39">
        <v>3047.9981804503386</v>
      </c>
      <c r="V32" s="38">
        <v>12408995.140000001</v>
      </c>
      <c r="W32" s="40">
        <v>1</v>
      </c>
      <c r="X32" s="38">
        <v>3820.25</v>
      </c>
      <c r="Y32" s="38">
        <v>5285.1</v>
      </c>
      <c r="Z32" s="38">
        <v>19208133.748000003</v>
      </c>
      <c r="AA32" s="38">
        <v>12698395.460000001</v>
      </c>
      <c r="AB32" s="40">
        <v>1</v>
      </c>
      <c r="AD32" s="51"/>
    </row>
    <row r="33" spans="1:30" x14ac:dyDescent="0.25">
      <c r="A33" s="31">
        <v>30</v>
      </c>
      <c r="B33" s="32" t="s">
        <v>65</v>
      </c>
      <c r="C33" s="33">
        <v>7371</v>
      </c>
      <c r="D33" s="33" t="s">
        <v>567</v>
      </c>
      <c r="E33" s="34" t="s">
        <v>448</v>
      </c>
      <c r="F33" s="34" t="s">
        <v>543</v>
      </c>
      <c r="G33" s="34" t="s">
        <v>564</v>
      </c>
      <c r="H33" s="34" t="s">
        <v>568</v>
      </c>
      <c r="I33" s="35" t="s">
        <v>7</v>
      </c>
      <c r="J33" s="35" t="s">
        <v>569</v>
      </c>
      <c r="K33" s="35" t="s">
        <v>570</v>
      </c>
      <c r="L33" s="34">
        <v>10437</v>
      </c>
      <c r="M33" s="34" t="s">
        <v>29</v>
      </c>
      <c r="N33" s="34" t="s">
        <v>30</v>
      </c>
      <c r="O33" s="34" t="s">
        <v>31</v>
      </c>
      <c r="P33" s="34" t="s">
        <v>33</v>
      </c>
      <c r="Q33" s="34" t="s">
        <v>32</v>
      </c>
      <c r="R33" s="36" t="s">
        <v>33</v>
      </c>
      <c r="S33" s="37">
        <v>5280105.26</v>
      </c>
      <c r="T33" s="38">
        <v>5070793.2300000004</v>
      </c>
      <c r="U33" s="39">
        <v>1267.3846298041237</v>
      </c>
      <c r="V33" s="38">
        <v>5125787.21</v>
      </c>
      <c r="W33" s="40">
        <v>1</v>
      </c>
      <c r="X33" s="38">
        <v>2125.6099999999997</v>
      </c>
      <c r="Y33" s="38">
        <v>3196.2</v>
      </c>
      <c r="Z33" s="38">
        <v>11371937.668599999</v>
      </c>
      <c r="AA33" s="38">
        <v>5280105.26</v>
      </c>
      <c r="AB33" s="40">
        <v>1</v>
      </c>
      <c r="AD33" s="51"/>
    </row>
    <row r="34" spans="1:30" x14ac:dyDescent="0.25">
      <c r="A34" s="31">
        <v>31</v>
      </c>
      <c r="B34" s="32" t="s">
        <v>66</v>
      </c>
      <c r="C34" s="33">
        <v>7256</v>
      </c>
      <c r="D34" s="33" t="s">
        <v>571</v>
      </c>
      <c r="E34" s="34" t="s">
        <v>448</v>
      </c>
      <c r="F34" s="34" t="s">
        <v>543</v>
      </c>
      <c r="G34" s="34" t="s">
        <v>564</v>
      </c>
      <c r="H34" s="34" t="s">
        <v>572</v>
      </c>
      <c r="I34" s="35" t="s">
        <v>7</v>
      </c>
      <c r="J34" s="35" t="s">
        <v>573</v>
      </c>
      <c r="K34" s="35" t="s">
        <v>574</v>
      </c>
      <c r="L34" s="34">
        <v>15359</v>
      </c>
      <c r="M34" s="34" t="s">
        <v>40</v>
      </c>
      <c r="N34" s="34" t="s">
        <v>30</v>
      </c>
      <c r="O34" s="34" t="s">
        <v>31</v>
      </c>
      <c r="P34" s="34" t="s">
        <v>33</v>
      </c>
      <c r="Q34" s="34" t="s">
        <v>32</v>
      </c>
      <c r="R34" s="36" t="s">
        <v>33</v>
      </c>
      <c r="S34" s="37">
        <v>4948674.4399999995</v>
      </c>
      <c r="T34" s="38">
        <v>4752500.87</v>
      </c>
      <c r="U34" s="39">
        <v>1187.8312292707556</v>
      </c>
      <c r="V34" s="38">
        <v>4522321.6900000004</v>
      </c>
      <c r="W34" s="40">
        <v>0.95156672533128861</v>
      </c>
      <c r="X34" s="38">
        <v>437.02</v>
      </c>
      <c r="Y34" s="38">
        <v>6110.9</v>
      </c>
      <c r="Z34" s="38">
        <v>16945035.670199998</v>
      </c>
      <c r="AA34" s="38">
        <v>4948674.4399999995</v>
      </c>
      <c r="AB34" s="40">
        <v>1</v>
      </c>
      <c r="AD34" s="51"/>
    </row>
    <row r="35" spans="1:30" ht="22.5" x14ac:dyDescent="0.25">
      <c r="A35" s="31">
        <v>32</v>
      </c>
      <c r="B35" s="32" t="s">
        <v>67</v>
      </c>
      <c r="C35" s="33">
        <v>7300</v>
      </c>
      <c r="D35" s="33" t="s">
        <v>575</v>
      </c>
      <c r="E35" s="34" t="s">
        <v>448</v>
      </c>
      <c r="F35" s="34" t="s">
        <v>543</v>
      </c>
      <c r="G35" s="34" t="s">
        <v>564</v>
      </c>
      <c r="H35" s="34" t="s">
        <v>576</v>
      </c>
      <c r="I35" s="35" t="s">
        <v>7</v>
      </c>
      <c r="J35" s="35" t="s">
        <v>577</v>
      </c>
      <c r="K35" s="35" t="s">
        <v>578</v>
      </c>
      <c r="L35" s="34">
        <v>10586</v>
      </c>
      <c r="M35" s="34" t="s">
        <v>40</v>
      </c>
      <c r="N35" s="34" t="s">
        <v>30</v>
      </c>
      <c r="O35" s="34" t="s">
        <v>31</v>
      </c>
      <c r="P35" s="34" t="s">
        <v>33</v>
      </c>
      <c r="Q35" s="34" t="s">
        <v>32</v>
      </c>
      <c r="R35" s="36" t="s">
        <v>33</v>
      </c>
      <c r="S35" s="37">
        <v>4409653.9499999993</v>
      </c>
      <c r="T35" s="38">
        <v>4234848.04</v>
      </c>
      <c r="U35" s="39">
        <v>1058.4500436142055</v>
      </c>
      <c r="V35" s="38">
        <v>4254668.8599999994</v>
      </c>
      <c r="W35" s="40">
        <v>1</v>
      </c>
      <c r="X35" s="38">
        <v>0</v>
      </c>
      <c r="Y35" s="38">
        <v>2613.5</v>
      </c>
      <c r="Z35" s="38">
        <v>6999815.4550000001</v>
      </c>
      <c r="AA35" s="38">
        <v>4409653.9499999993</v>
      </c>
      <c r="AB35" s="40">
        <v>1</v>
      </c>
      <c r="AD35" s="51"/>
    </row>
    <row r="36" spans="1:30" ht="22.5" x14ac:dyDescent="0.25">
      <c r="A36" s="31">
        <v>33</v>
      </c>
      <c r="B36" s="32" t="s">
        <v>68</v>
      </c>
      <c r="C36" s="33">
        <v>7106</v>
      </c>
      <c r="D36" s="33" t="s">
        <v>579</v>
      </c>
      <c r="E36" s="34" t="s">
        <v>448</v>
      </c>
      <c r="F36" s="34" t="s">
        <v>543</v>
      </c>
      <c r="G36" s="34" t="s">
        <v>580</v>
      </c>
      <c r="H36" s="34" t="s">
        <v>33</v>
      </c>
      <c r="I36" s="35" t="s">
        <v>6</v>
      </c>
      <c r="J36" s="35" t="s">
        <v>581</v>
      </c>
      <c r="K36" s="35" t="s">
        <v>582</v>
      </c>
      <c r="L36" s="34">
        <v>15168</v>
      </c>
      <c r="M36" s="34" t="s">
        <v>29</v>
      </c>
      <c r="N36" s="34" t="s">
        <v>30</v>
      </c>
      <c r="O36" s="34" t="s">
        <v>31</v>
      </c>
      <c r="P36" s="34" t="s">
        <v>33</v>
      </c>
      <c r="Q36" s="34" t="s">
        <v>32</v>
      </c>
      <c r="R36" s="36" t="s">
        <v>33</v>
      </c>
      <c r="S36" s="37">
        <v>6443223.54</v>
      </c>
      <c r="T36" s="38">
        <v>6187803.5899999999</v>
      </c>
      <c r="U36" s="39">
        <v>1546.5681218898324</v>
      </c>
      <c r="V36" s="38">
        <v>6267725.8600000003</v>
      </c>
      <c r="W36" s="40">
        <v>1</v>
      </c>
      <c r="X36" s="38">
        <v>1521.4099999999999</v>
      </c>
      <c r="Y36" s="38">
        <v>1530.3000000000002</v>
      </c>
      <c r="Z36" s="38">
        <v>6110956.5495999996</v>
      </c>
      <c r="AA36" s="38">
        <v>6110956.5495999996</v>
      </c>
      <c r="AB36" s="40">
        <v>0.98758088564346302</v>
      </c>
      <c r="AD36" s="51"/>
    </row>
    <row r="37" spans="1:30" x14ac:dyDescent="0.25">
      <c r="A37" s="31">
        <v>34</v>
      </c>
      <c r="B37" s="32" t="s">
        <v>69</v>
      </c>
      <c r="C37" s="33">
        <v>7068</v>
      </c>
      <c r="D37" s="33" t="s">
        <v>583</v>
      </c>
      <c r="E37" s="34" t="s">
        <v>448</v>
      </c>
      <c r="F37" s="34" t="s">
        <v>584</v>
      </c>
      <c r="G37" s="34" t="s">
        <v>585</v>
      </c>
      <c r="H37" s="34" t="s">
        <v>33</v>
      </c>
      <c r="I37" s="35" t="s">
        <v>6</v>
      </c>
      <c r="J37" s="35" t="s">
        <v>586</v>
      </c>
      <c r="K37" s="35" t="s">
        <v>587</v>
      </c>
      <c r="L37" s="34">
        <v>18829</v>
      </c>
      <c r="M37" s="34" t="s">
        <v>40</v>
      </c>
      <c r="N37" s="34" t="s">
        <v>30</v>
      </c>
      <c r="O37" s="34" t="s">
        <v>31</v>
      </c>
      <c r="P37" s="34" t="s">
        <v>33</v>
      </c>
      <c r="Q37" s="34" t="s">
        <v>32</v>
      </c>
      <c r="R37" s="36" t="s">
        <v>33</v>
      </c>
      <c r="S37" s="37">
        <v>7343281.879999999</v>
      </c>
      <c r="T37" s="38">
        <v>7052182.1500000004</v>
      </c>
      <c r="U37" s="39">
        <v>1762.6092917003043</v>
      </c>
      <c r="V37" s="38">
        <v>5900026.5899999999</v>
      </c>
      <c r="W37" s="40">
        <v>0.83662424828320681</v>
      </c>
      <c r="X37" s="38">
        <v>2781.3599999999997</v>
      </c>
      <c r="Y37" s="38">
        <v>5208.1000000000004</v>
      </c>
      <c r="Z37" s="38">
        <v>17627804.090600003</v>
      </c>
      <c r="AA37" s="38">
        <v>7343281.879999999</v>
      </c>
      <c r="AB37" s="40">
        <v>1</v>
      </c>
      <c r="AD37" s="51"/>
    </row>
    <row r="38" spans="1:30" x14ac:dyDescent="0.25">
      <c r="A38" s="31">
        <v>35</v>
      </c>
      <c r="B38" s="32" t="s">
        <v>70</v>
      </c>
      <c r="C38" s="33">
        <v>7114</v>
      </c>
      <c r="D38" s="33" t="s">
        <v>588</v>
      </c>
      <c r="E38" s="34" t="s">
        <v>448</v>
      </c>
      <c r="F38" s="34" t="s">
        <v>584</v>
      </c>
      <c r="G38" s="34" t="s">
        <v>584</v>
      </c>
      <c r="H38" s="34" t="s">
        <v>33</v>
      </c>
      <c r="I38" s="35" t="s">
        <v>6</v>
      </c>
      <c r="J38" s="35" t="s">
        <v>589</v>
      </c>
      <c r="K38" s="35" t="s">
        <v>590</v>
      </c>
      <c r="L38" s="34">
        <v>33196</v>
      </c>
      <c r="M38" s="34" t="s">
        <v>29</v>
      </c>
      <c r="N38" s="34" t="s">
        <v>30</v>
      </c>
      <c r="O38" s="34" t="s">
        <v>31</v>
      </c>
      <c r="P38" s="34" t="s">
        <v>33</v>
      </c>
      <c r="Q38" s="34" t="s">
        <v>32</v>
      </c>
      <c r="R38" s="36" t="s">
        <v>33</v>
      </c>
      <c r="S38" s="37">
        <v>10875414.689999999</v>
      </c>
      <c r="T38" s="38">
        <v>10444295.42</v>
      </c>
      <c r="U38" s="39">
        <v>2610.4277741259039</v>
      </c>
      <c r="V38" s="38">
        <v>10619209.669999998</v>
      </c>
      <c r="W38" s="40">
        <v>1</v>
      </c>
      <c r="X38" s="38">
        <v>5676.8045846498808</v>
      </c>
      <c r="Y38" s="38">
        <v>4176.8999999999996</v>
      </c>
      <c r="Z38" s="38">
        <v>18695598.92893301</v>
      </c>
      <c r="AA38" s="38">
        <v>10875414.689999999</v>
      </c>
      <c r="AB38" s="40">
        <v>1</v>
      </c>
      <c r="AD38" s="51"/>
    </row>
    <row r="39" spans="1:30" x14ac:dyDescent="0.25">
      <c r="A39" s="31">
        <v>36</v>
      </c>
      <c r="B39" s="32" t="s">
        <v>71</v>
      </c>
      <c r="C39" s="33">
        <v>7161</v>
      </c>
      <c r="D39" s="33" t="s">
        <v>591</v>
      </c>
      <c r="E39" s="34" t="s">
        <v>448</v>
      </c>
      <c r="F39" s="34" t="s">
        <v>584</v>
      </c>
      <c r="G39" s="34" t="s">
        <v>584</v>
      </c>
      <c r="H39" s="34" t="s">
        <v>592</v>
      </c>
      <c r="I39" s="35" t="s">
        <v>7</v>
      </c>
      <c r="J39" s="35" t="s">
        <v>593</v>
      </c>
      <c r="K39" s="35" t="s">
        <v>594</v>
      </c>
      <c r="L39" s="34">
        <v>11007</v>
      </c>
      <c r="M39" s="34" t="s">
        <v>29</v>
      </c>
      <c r="N39" s="34" t="s">
        <v>30</v>
      </c>
      <c r="O39" s="34" t="s">
        <v>31</v>
      </c>
      <c r="P39" s="34" t="s">
        <v>33</v>
      </c>
      <c r="Q39" s="34" t="s">
        <v>32</v>
      </c>
      <c r="R39" s="36" t="s">
        <v>33</v>
      </c>
      <c r="S39" s="37">
        <v>5420239.9899999993</v>
      </c>
      <c r="T39" s="38">
        <v>5205372.79</v>
      </c>
      <c r="U39" s="39">
        <v>1301.0211947542984</v>
      </c>
      <c r="V39" s="38">
        <v>5263370.17</v>
      </c>
      <c r="W39" s="40">
        <v>1</v>
      </c>
      <c r="X39" s="38">
        <v>1199.4865</v>
      </c>
      <c r="Y39" s="38">
        <v>1790.9</v>
      </c>
      <c r="Z39" s="38">
        <v>6383134.0110899992</v>
      </c>
      <c r="AA39" s="38">
        <v>5420239.9899999993</v>
      </c>
      <c r="AB39" s="40">
        <v>1</v>
      </c>
      <c r="AD39" s="51"/>
    </row>
    <row r="40" spans="1:30" x14ac:dyDescent="0.25">
      <c r="A40" s="31">
        <v>37</v>
      </c>
      <c r="B40" s="32" t="s">
        <v>72</v>
      </c>
      <c r="C40" s="33">
        <v>7196</v>
      </c>
      <c r="D40" s="33" t="s">
        <v>595</v>
      </c>
      <c r="E40" s="34" t="s">
        <v>448</v>
      </c>
      <c r="F40" s="34" t="s">
        <v>584</v>
      </c>
      <c r="G40" s="34" t="s">
        <v>584</v>
      </c>
      <c r="H40" s="34" t="s">
        <v>596</v>
      </c>
      <c r="I40" s="35" t="s">
        <v>7</v>
      </c>
      <c r="J40" s="35" t="s">
        <v>597</v>
      </c>
      <c r="K40" s="35" t="s">
        <v>598</v>
      </c>
      <c r="L40" s="34">
        <v>7024</v>
      </c>
      <c r="M40" s="34" t="s">
        <v>29</v>
      </c>
      <c r="N40" s="34" t="s">
        <v>30</v>
      </c>
      <c r="O40" s="34" t="s">
        <v>31</v>
      </c>
      <c r="P40" s="34" t="s">
        <v>33</v>
      </c>
      <c r="Q40" s="34" t="s">
        <v>32</v>
      </c>
      <c r="R40" s="36" t="s">
        <v>33</v>
      </c>
      <c r="S40" s="37">
        <v>4441017.8099999996</v>
      </c>
      <c r="T40" s="38">
        <v>4264968.58</v>
      </c>
      <c r="U40" s="39">
        <v>1065.9783153669468</v>
      </c>
      <c r="V40" s="38">
        <v>4301979</v>
      </c>
      <c r="W40" s="40">
        <v>1</v>
      </c>
      <c r="X40" s="38">
        <v>1461.8700000000001</v>
      </c>
      <c r="Y40" s="38">
        <v>1458.1000000000001</v>
      </c>
      <c r="Z40" s="38">
        <v>5838829.9472000003</v>
      </c>
      <c r="AA40" s="38">
        <v>4441017.8099999996</v>
      </c>
      <c r="AB40" s="40">
        <v>1</v>
      </c>
      <c r="AD40" s="51"/>
    </row>
    <row r="41" spans="1:30" x14ac:dyDescent="0.25">
      <c r="A41" s="31">
        <v>38</v>
      </c>
      <c r="B41" s="32" t="s">
        <v>73</v>
      </c>
      <c r="C41" s="33">
        <v>7255</v>
      </c>
      <c r="D41" s="33" t="s">
        <v>599</v>
      </c>
      <c r="E41" s="34" t="s">
        <v>448</v>
      </c>
      <c r="F41" s="34" t="s">
        <v>584</v>
      </c>
      <c r="G41" s="34" t="s">
        <v>584</v>
      </c>
      <c r="H41" s="34" t="s">
        <v>600</v>
      </c>
      <c r="I41" s="35" t="s">
        <v>7</v>
      </c>
      <c r="J41" s="35" t="s">
        <v>601</v>
      </c>
      <c r="K41" s="35" t="s">
        <v>602</v>
      </c>
      <c r="L41" s="34">
        <v>6929</v>
      </c>
      <c r="M41" s="34" t="s">
        <v>29</v>
      </c>
      <c r="N41" s="34" t="s">
        <v>30</v>
      </c>
      <c r="O41" s="34" t="s">
        <v>31</v>
      </c>
      <c r="P41" s="34" t="s">
        <v>33</v>
      </c>
      <c r="Q41" s="34" t="s">
        <v>32</v>
      </c>
      <c r="R41" s="36" t="s">
        <v>33</v>
      </c>
      <c r="S41" s="37">
        <v>4417662.03</v>
      </c>
      <c r="T41" s="38">
        <v>4242538.66</v>
      </c>
      <c r="U41" s="39">
        <v>1060.3722228748386</v>
      </c>
      <c r="V41" s="38">
        <v>4279048.51</v>
      </c>
      <c r="W41" s="40">
        <v>1</v>
      </c>
      <c r="X41" s="38">
        <v>0</v>
      </c>
      <c r="Y41" s="38">
        <v>1379.93</v>
      </c>
      <c r="Z41" s="38">
        <v>3695907.9169000001</v>
      </c>
      <c r="AA41" s="38">
        <v>3695907.9169000001</v>
      </c>
      <c r="AB41" s="40">
        <v>0.87115479977735777</v>
      </c>
      <c r="AD41" s="51"/>
    </row>
    <row r="42" spans="1:30" x14ac:dyDescent="0.25">
      <c r="A42" s="31">
        <v>39</v>
      </c>
      <c r="B42" s="32" t="s">
        <v>74</v>
      </c>
      <c r="C42" s="33">
        <v>7115</v>
      </c>
      <c r="D42" s="33" t="s">
        <v>603</v>
      </c>
      <c r="E42" s="34" t="s">
        <v>448</v>
      </c>
      <c r="F42" s="34" t="s">
        <v>584</v>
      </c>
      <c r="G42" s="34" t="s">
        <v>604</v>
      </c>
      <c r="H42" s="34" t="s">
        <v>33</v>
      </c>
      <c r="I42" s="35" t="s">
        <v>6</v>
      </c>
      <c r="J42" s="35" t="s">
        <v>605</v>
      </c>
      <c r="K42" s="35" t="s">
        <v>606</v>
      </c>
      <c r="L42" s="34">
        <v>24509</v>
      </c>
      <c r="M42" s="34" t="s">
        <v>29</v>
      </c>
      <c r="N42" s="34" t="s">
        <v>30</v>
      </c>
      <c r="O42" s="34" t="s">
        <v>31</v>
      </c>
      <c r="P42" s="34" t="s">
        <v>33</v>
      </c>
      <c r="Q42" s="34" t="s">
        <v>32</v>
      </c>
      <c r="R42" s="36" t="s">
        <v>33</v>
      </c>
      <c r="S42" s="37">
        <v>8739712.1999999993</v>
      </c>
      <c r="T42" s="38">
        <v>8393255.6799999997</v>
      </c>
      <c r="U42" s="39">
        <v>2097.7947158078377</v>
      </c>
      <c r="V42" s="38">
        <v>8522396.9399999995</v>
      </c>
      <c r="W42" s="40">
        <v>1</v>
      </c>
      <c r="X42" s="38">
        <v>659.84400000000005</v>
      </c>
      <c r="Y42" s="38">
        <v>2493.8000000000002</v>
      </c>
      <c r="Z42" s="38">
        <v>7551968.6190400003</v>
      </c>
      <c r="AA42" s="38">
        <v>7551968.6190400003</v>
      </c>
      <c r="AB42" s="40">
        <v>0.89976630129775825</v>
      </c>
      <c r="AD42" s="51"/>
    </row>
    <row r="43" spans="1:30" x14ac:dyDescent="0.25">
      <c r="A43" s="31">
        <v>40</v>
      </c>
      <c r="B43" s="32" t="s">
        <v>75</v>
      </c>
      <c r="C43" s="33">
        <v>7022</v>
      </c>
      <c r="D43" s="33" t="s">
        <v>607</v>
      </c>
      <c r="E43" s="34" t="s">
        <v>608</v>
      </c>
      <c r="F43" s="34" t="s">
        <v>609</v>
      </c>
      <c r="G43" s="34" t="s">
        <v>609</v>
      </c>
      <c r="H43" s="34" t="s">
        <v>33</v>
      </c>
      <c r="I43" s="35" t="s">
        <v>6</v>
      </c>
      <c r="J43" s="35" t="s">
        <v>610</v>
      </c>
      <c r="K43" s="35" t="s">
        <v>611</v>
      </c>
      <c r="L43" s="34">
        <v>25245</v>
      </c>
      <c r="M43" s="34" t="s">
        <v>29</v>
      </c>
      <c r="N43" s="34" t="s">
        <v>30</v>
      </c>
      <c r="O43" s="34" t="s">
        <v>31</v>
      </c>
      <c r="P43" s="34" t="s">
        <v>33</v>
      </c>
      <c r="Q43" s="34" t="s">
        <v>32</v>
      </c>
      <c r="R43" s="36" t="s">
        <v>33</v>
      </c>
      <c r="S43" s="37">
        <v>8920658.0999999996</v>
      </c>
      <c r="T43" s="38">
        <v>8567028.5899999999</v>
      </c>
      <c r="U43" s="39">
        <v>2277.6230569018367</v>
      </c>
      <c r="V43" s="38">
        <v>8700047.9400000013</v>
      </c>
      <c r="W43" s="40">
        <v>1</v>
      </c>
      <c r="X43" s="38">
        <v>0</v>
      </c>
      <c r="Y43" s="38">
        <v>5501.42</v>
      </c>
      <c r="Z43" s="38">
        <v>13875901.580799999</v>
      </c>
      <c r="AA43" s="38">
        <v>8920658.0999999996</v>
      </c>
      <c r="AB43" s="40">
        <v>1</v>
      </c>
      <c r="AD43" s="51"/>
    </row>
    <row r="44" spans="1:30" x14ac:dyDescent="0.25">
      <c r="A44" s="31">
        <v>41</v>
      </c>
      <c r="B44" s="32" t="s">
        <v>76</v>
      </c>
      <c r="C44" s="33">
        <v>7179</v>
      </c>
      <c r="D44" s="33" t="s">
        <v>612</v>
      </c>
      <c r="E44" s="34" t="s">
        <v>608</v>
      </c>
      <c r="F44" s="34" t="s">
        <v>609</v>
      </c>
      <c r="G44" s="34" t="s">
        <v>609</v>
      </c>
      <c r="H44" s="34" t="s">
        <v>613</v>
      </c>
      <c r="I44" s="35" t="s">
        <v>7</v>
      </c>
      <c r="J44" s="35" t="s">
        <v>614</v>
      </c>
      <c r="K44" s="35" t="s">
        <v>615</v>
      </c>
      <c r="L44" s="34">
        <v>2826</v>
      </c>
      <c r="M44" s="34" t="s">
        <v>29</v>
      </c>
      <c r="N44" s="34" t="s">
        <v>30</v>
      </c>
      <c r="O44" s="34" t="s">
        <v>31</v>
      </c>
      <c r="P44" s="34" t="s">
        <v>33</v>
      </c>
      <c r="Q44" s="34" t="s">
        <v>32</v>
      </c>
      <c r="R44" s="36" t="s">
        <v>33</v>
      </c>
      <c r="S44" s="37">
        <v>3533308.05</v>
      </c>
      <c r="T44" s="38">
        <v>3393241.93</v>
      </c>
      <c r="U44" s="39">
        <v>902.12446196751739</v>
      </c>
      <c r="V44" s="38">
        <v>3413062.75</v>
      </c>
      <c r="W44" s="40">
        <v>1</v>
      </c>
      <c r="X44" s="38">
        <v>1409.35</v>
      </c>
      <c r="Y44" s="38">
        <v>4270.6000000000004</v>
      </c>
      <c r="Z44" s="38">
        <v>12517874.1965</v>
      </c>
      <c r="AA44" s="38">
        <v>3533308.05</v>
      </c>
      <c r="AB44" s="40">
        <v>1</v>
      </c>
      <c r="AD44" s="51"/>
    </row>
    <row r="45" spans="1:30" x14ac:dyDescent="0.25">
      <c r="A45" s="31">
        <v>42</v>
      </c>
      <c r="B45" s="32" t="s">
        <v>77</v>
      </c>
      <c r="C45" s="33">
        <v>7147</v>
      </c>
      <c r="D45" s="33" t="s">
        <v>616</v>
      </c>
      <c r="E45" s="34" t="s">
        <v>608</v>
      </c>
      <c r="F45" s="34" t="s">
        <v>609</v>
      </c>
      <c r="G45" s="34" t="s">
        <v>617</v>
      </c>
      <c r="H45" s="34" t="s">
        <v>33</v>
      </c>
      <c r="I45" s="35" t="s">
        <v>6</v>
      </c>
      <c r="J45" s="35" t="s">
        <v>618</v>
      </c>
      <c r="K45" s="35" t="s">
        <v>619</v>
      </c>
      <c r="L45" s="34">
        <v>4236</v>
      </c>
      <c r="M45" s="34" t="s">
        <v>35</v>
      </c>
      <c r="N45" s="34" t="s">
        <v>30</v>
      </c>
      <c r="O45" s="34" t="s">
        <v>31</v>
      </c>
      <c r="P45" s="34" t="s">
        <v>33</v>
      </c>
      <c r="Q45" s="34" t="s">
        <v>32</v>
      </c>
      <c r="R45" s="36" t="s">
        <v>33</v>
      </c>
      <c r="S45" s="37">
        <v>3755586.88</v>
      </c>
      <c r="T45" s="38">
        <v>3606709.26</v>
      </c>
      <c r="U45" s="39">
        <v>958.87670781280326</v>
      </c>
      <c r="V45" s="38">
        <v>3629029.32</v>
      </c>
      <c r="W45" s="40">
        <v>1</v>
      </c>
      <c r="X45" s="38">
        <v>945.70399999999995</v>
      </c>
      <c r="Y45" s="38">
        <v>978.4</v>
      </c>
      <c r="Z45" s="38">
        <v>3639628.7275999999</v>
      </c>
      <c r="AA45" s="38">
        <v>3639628.7275999999</v>
      </c>
      <c r="AB45" s="40">
        <v>1</v>
      </c>
      <c r="AD45" s="51"/>
    </row>
    <row r="46" spans="1:30" x14ac:dyDescent="0.25">
      <c r="A46" s="31">
        <v>43</v>
      </c>
      <c r="B46" s="32" t="s">
        <v>78</v>
      </c>
      <c r="C46" s="33">
        <v>7268</v>
      </c>
      <c r="D46" s="33" t="s">
        <v>620</v>
      </c>
      <c r="E46" s="34" t="s">
        <v>608</v>
      </c>
      <c r="F46" s="34" t="s">
        <v>609</v>
      </c>
      <c r="G46" s="34" t="s">
        <v>617</v>
      </c>
      <c r="H46" s="34" t="s">
        <v>621</v>
      </c>
      <c r="I46" s="35" t="s">
        <v>7</v>
      </c>
      <c r="J46" s="35" t="s">
        <v>622</v>
      </c>
      <c r="K46" s="35" t="s">
        <v>623</v>
      </c>
      <c r="L46" s="34">
        <v>1799</v>
      </c>
      <c r="M46" s="34" t="s">
        <v>40</v>
      </c>
      <c r="N46" s="34" t="s">
        <v>30</v>
      </c>
      <c r="O46" s="34" t="s">
        <v>31</v>
      </c>
      <c r="P46" s="34" t="s">
        <v>33</v>
      </c>
      <c r="Q46" s="34" t="s">
        <v>32</v>
      </c>
      <c r="R46" s="36" t="s">
        <v>33</v>
      </c>
      <c r="S46" s="37">
        <v>2917327.73</v>
      </c>
      <c r="T46" s="38">
        <v>2801680.08</v>
      </c>
      <c r="U46" s="39">
        <v>744.85232321030264</v>
      </c>
      <c r="V46" s="38">
        <v>2801680.08</v>
      </c>
      <c r="W46" s="40">
        <v>1</v>
      </c>
      <c r="X46" s="38">
        <v>945.7</v>
      </c>
      <c r="Y46" s="38">
        <v>1796.6999999999998</v>
      </c>
      <c r="Z46" s="38">
        <v>5703572.7629999993</v>
      </c>
      <c r="AA46" s="38">
        <v>2917327.73</v>
      </c>
      <c r="AB46" s="40">
        <v>1</v>
      </c>
      <c r="AD46" s="51"/>
    </row>
    <row r="47" spans="1:30" ht="22.5" x14ac:dyDescent="0.25">
      <c r="A47" s="31">
        <v>44</v>
      </c>
      <c r="B47" s="32" t="s">
        <v>79</v>
      </c>
      <c r="C47" s="33">
        <v>7072</v>
      </c>
      <c r="D47" s="33" t="s">
        <v>624</v>
      </c>
      <c r="E47" s="34" t="s">
        <v>608</v>
      </c>
      <c r="F47" s="34" t="s">
        <v>609</v>
      </c>
      <c r="G47" s="34" t="s">
        <v>625</v>
      </c>
      <c r="H47" s="34" t="s">
        <v>33</v>
      </c>
      <c r="I47" s="35" t="s">
        <v>6</v>
      </c>
      <c r="J47" s="35" t="s">
        <v>626</v>
      </c>
      <c r="K47" s="35" t="s">
        <v>627</v>
      </c>
      <c r="L47" s="34">
        <v>10893</v>
      </c>
      <c r="M47" s="34" t="s">
        <v>29</v>
      </c>
      <c r="N47" s="34" t="s">
        <v>30</v>
      </c>
      <c r="O47" s="34" t="s">
        <v>31</v>
      </c>
      <c r="P47" s="34" t="s">
        <v>33</v>
      </c>
      <c r="Q47" s="34" t="s">
        <v>32</v>
      </c>
      <c r="R47" s="36" t="s">
        <v>33</v>
      </c>
      <c r="S47" s="37">
        <v>5392213.04</v>
      </c>
      <c r="T47" s="38">
        <v>5178456.87</v>
      </c>
      <c r="U47" s="39">
        <v>1376.740213059534</v>
      </c>
      <c r="V47" s="38">
        <v>4511908.97</v>
      </c>
      <c r="W47" s="40">
        <v>0.87128445466805626</v>
      </c>
      <c r="X47" s="38">
        <v>277.49500000000006</v>
      </c>
      <c r="Y47" s="38">
        <v>925.09999999999991</v>
      </c>
      <c r="Z47" s="38">
        <v>2677182.1532499995</v>
      </c>
      <c r="AA47" s="38">
        <v>2677182.1532499995</v>
      </c>
      <c r="AB47" s="40">
        <v>0.51698454200894006</v>
      </c>
      <c r="AD47" s="51"/>
    </row>
    <row r="48" spans="1:30" x14ac:dyDescent="0.25">
      <c r="A48" s="31">
        <v>45</v>
      </c>
      <c r="B48" s="32" t="s">
        <v>80</v>
      </c>
      <c r="C48" s="33">
        <v>7180</v>
      </c>
      <c r="D48" s="33" t="s">
        <v>628</v>
      </c>
      <c r="E48" s="34" t="s">
        <v>608</v>
      </c>
      <c r="F48" s="34" t="s">
        <v>609</v>
      </c>
      <c r="G48" s="34" t="s">
        <v>625</v>
      </c>
      <c r="H48" s="34" t="s">
        <v>629</v>
      </c>
      <c r="I48" s="35" t="s">
        <v>7</v>
      </c>
      <c r="J48" s="35" t="s">
        <v>630</v>
      </c>
      <c r="K48" s="35" t="s">
        <v>631</v>
      </c>
      <c r="L48" s="34">
        <v>2112</v>
      </c>
      <c r="M48" s="34" t="s">
        <v>29</v>
      </c>
      <c r="N48" s="34" t="s">
        <v>30</v>
      </c>
      <c r="O48" s="34" t="s">
        <v>31</v>
      </c>
      <c r="P48" s="34" t="s">
        <v>33</v>
      </c>
      <c r="Q48" s="34" t="s">
        <v>32</v>
      </c>
      <c r="R48" s="36" t="s">
        <v>33</v>
      </c>
      <c r="S48" s="37">
        <v>3452675.19</v>
      </c>
      <c r="T48" s="38">
        <v>3315805.48</v>
      </c>
      <c r="U48" s="39">
        <v>881.53727212546426</v>
      </c>
      <c r="V48" s="38">
        <v>3335626.3</v>
      </c>
      <c r="W48" s="40">
        <v>1</v>
      </c>
      <c r="X48" s="38">
        <v>1261.32</v>
      </c>
      <c r="Y48" s="38">
        <v>2864.6</v>
      </c>
      <c r="Z48" s="38">
        <v>8788173.3819999993</v>
      </c>
      <c r="AA48" s="38">
        <v>3452675.19</v>
      </c>
      <c r="AB48" s="40">
        <v>1</v>
      </c>
      <c r="AD48" s="51"/>
    </row>
    <row r="49" spans="1:30" ht="22.5" x14ac:dyDescent="0.25">
      <c r="A49" s="31">
        <v>46</v>
      </c>
      <c r="B49" s="32" t="s">
        <v>81</v>
      </c>
      <c r="C49" s="33">
        <v>7381</v>
      </c>
      <c r="D49" s="33" t="s">
        <v>632</v>
      </c>
      <c r="E49" s="34" t="s">
        <v>608</v>
      </c>
      <c r="F49" s="34" t="s">
        <v>609</v>
      </c>
      <c r="G49" s="34" t="s">
        <v>625</v>
      </c>
      <c r="H49" s="34" t="s">
        <v>633</v>
      </c>
      <c r="I49" s="35" t="s">
        <v>7</v>
      </c>
      <c r="J49" s="35" t="s">
        <v>634</v>
      </c>
      <c r="K49" s="35" t="s">
        <v>635</v>
      </c>
      <c r="L49" s="34">
        <v>2619</v>
      </c>
      <c r="M49" s="34" t="s">
        <v>82</v>
      </c>
      <c r="N49" s="34" t="s">
        <v>30</v>
      </c>
      <c r="O49" s="34" t="s">
        <v>31</v>
      </c>
      <c r="P49" s="34" t="s">
        <v>33</v>
      </c>
      <c r="Q49" s="34" t="s">
        <v>32</v>
      </c>
      <c r="R49" s="36" t="s">
        <v>33</v>
      </c>
      <c r="S49" s="37">
        <v>3009931.29</v>
      </c>
      <c r="T49" s="38">
        <v>2890612.68</v>
      </c>
      <c r="U49" s="39">
        <v>768.49586987789098</v>
      </c>
      <c r="V49" s="38">
        <v>2890612.68</v>
      </c>
      <c r="W49" s="40">
        <v>1</v>
      </c>
      <c r="X49" s="38">
        <v>437.18</v>
      </c>
      <c r="Y49" s="38">
        <v>2116.1999999999998</v>
      </c>
      <c r="Z49" s="38">
        <v>5879295.8849999988</v>
      </c>
      <c r="AA49" s="38">
        <v>3009931.29</v>
      </c>
      <c r="AB49" s="40">
        <v>1</v>
      </c>
      <c r="AD49" s="51"/>
    </row>
    <row r="50" spans="1:30" x14ac:dyDescent="0.25">
      <c r="A50" s="31">
        <v>47</v>
      </c>
      <c r="B50" s="32" t="s">
        <v>83</v>
      </c>
      <c r="C50" s="33">
        <v>7092</v>
      </c>
      <c r="D50" s="33" t="s">
        <v>636</v>
      </c>
      <c r="E50" s="34" t="s">
        <v>608</v>
      </c>
      <c r="F50" s="34" t="s">
        <v>609</v>
      </c>
      <c r="G50" s="34" t="s">
        <v>12</v>
      </c>
      <c r="H50" s="34" t="s">
        <v>33</v>
      </c>
      <c r="I50" s="35" t="s">
        <v>6</v>
      </c>
      <c r="J50" s="35" t="s">
        <v>637</v>
      </c>
      <c r="K50" s="35" t="s">
        <v>638</v>
      </c>
      <c r="L50" s="34">
        <v>6951</v>
      </c>
      <c r="M50" s="34" t="s">
        <v>40</v>
      </c>
      <c r="N50" s="34" t="s">
        <v>30</v>
      </c>
      <c r="O50" s="34" t="s">
        <v>31</v>
      </c>
      <c r="P50" s="34" t="s">
        <v>33</v>
      </c>
      <c r="Q50" s="34" t="s">
        <v>32</v>
      </c>
      <c r="R50" s="36" t="s">
        <v>33</v>
      </c>
      <c r="S50" s="37">
        <v>3499149.1399999997</v>
      </c>
      <c r="T50" s="38">
        <v>3360437.13</v>
      </c>
      <c r="U50" s="39">
        <v>893.40300527198724</v>
      </c>
      <c r="V50" s="38">
        <v>3360437.13</v>
      </c>
      <c r="W50" s="40">
        <v>1</v>
      </c>
      <c r="X50" s="38">
        <v>438.3</v>
      </c>
      <c r="Y50" s="38">
        <v>1828.8</v>
      </c>
      <c r="Z50" s="38">
        <v>5155791.9569999995</v>
      </c>
      <c r="AA50" s="38">
        <v>3499149.1399999997</v>
      </c>
      <c r="AB50" s="40">
        <v>1</v>
      </c>
      <c r="AD50" s="51"/>
    </row>
    <row r="51" spans="1:30" x14ac:dyDescent="0.25">
      <c r="A51" s="31">
        <v>48</v>
      </c>
      <c r="B51" s="32" t="s">
        <v>84</v>
      </c>
      <c r="C51" s="33">
        <v>7105</v>
      </c>
      <c r="D51" s="33" t="s">
        <v>639</v>
      </c>
      <c r="E51" s="34" t="s">
        <v>608</v>
      </c>
      <c r="F51" s="34" t="s">
        <v>609</v>
      </c>
      <c r="G51" s="34" t="s">
        <v>640</v>
      </c>
      <c r="H51" s="34" t="s">
        <v>33</v>
      </c>
      <c r="I51" s="35" t="s">
        <v>6</v>
      </c>
      <c r="J51" s="35" t="s">
        <v>641</v>
      </c>
      <c r="K51" s="35" t="s">
        <v>642</v>
      </c>
      <c r="L51" s="34">
        <v>7274</v>
      </c>
      <c r="M51" s="34" t="s">
        <v>29</v>
      </c>
      <c r="N51" s="34" t="s">
        <v>30</v>
      </c>
      <c r="O51" s="34" t="s">
        <v>31</v>
      </c>
      <c r="P51" s="34" t="s">
        <v>33</v>
      </c>
      <c r="Q51" s="34" t="s">
        <v>32</v>
      </c>
      <c r="R51" s="36" t="s">
        <v>33</v>
      </c>
      <c r="S51" s="37">
        <v>4502480.42</v>
      </c>
      <c r="T51" s="38">
        <v>4323994.71</v>
      </c>
      <c r="U51" s="39">
        <v>1149.5736177317428</v>
      </c>
      <c r="V51" s="38">
        <v>4362322.41</v>
      </c>
      <c r="W51" s="40">
        <v>1</v>
      </c>
      <c r="X51" s="38">
        <v>339.23</v>
      </c>
      <c r="Y51" s="38">
        <v>2324.98</v>
      </c>
      <c r="Z51" s="38">
        <v>6284514.4096999997</v>
      </c>
      <c r="AA51" s="38">
        <v>4502480.42</v>
      </c>
      <c r="AB51" s="40">
        <v>1</v>
      </c>
      <c r="AD51" s="51"/>
    </row>
    <row r="52" spans="1:30" x14ac:dyDescent="0.25">
      <c r="A52" s="31">
        <v>49</v>
      </c>
      <c r="B52" s="32" t="s">
        <v>85</v>
      </c>
      <c r="C52" s="33">
        <v>7014</v>
      </c>
      <c r="D52" s="33" t="s">
        <v>643</v>
      </c>
      <c r="E52" s="34" t="s">
        <v>608</v>
      </c>
      <c r="F52" s="34" t="s">
        <v>644</v>
      </c>
      <c r="G52" s="34" t="s">
        <v>645</v>
      </c>
      <c r="H52" s="34" t="s">
        <v>33</v>
      </c>
      <c r="I52" s="35" t="s">
        <v>6</v>
      </c>
      <c r="J52" s="35" t="s">
        <v>646</v>
      </c>
      <c r="K52" s="35" t="s">
        <v>647</v>
      </c>
      <c r="L52" s="34">
        <v>9468</v>
      </c>
      <c r="M52" s="34" t="s">
        <v>40</v>
      </c>
      <c r="N52" s="34" t="s">
        <v>30</v>
      </c>
      <c r="O52" s="34" t="s">
        <v>31</v>
      </c>
      <c r="P52" s="34" t="s">
        <v>33</v>
      </c>
      <c r="Q52" s="34" t="s">
        <v>32</v>
      </c>
      <c r="R52" s="36" t="s">
        <v>33</v>
      </c>
      <c r="S52" s="37">
        <v>3783396.9</v>
      </c>
      <c r="T52" s="38">
        <v>3633416.84</v>
      </c>
      <c r="U52" s="39">
        <v>965.97716269783245</v>
      </c>
      <c r="V52" s="38">
        <v>3633416.84</v>
      </c>
      <c r="W52" s="40">
        <v>1</v>
      </c>
      <c r="X52" s="38">
        <v>1064.56</v>
      </c>
      <c r="Y52" s="38">
        <v>1134.75</v>
      </c>
      <c r="Z52" s="38">
        <v>4181261.3640000001</v>
      </c>
      <c r="AA52" s="38">
        <v>3783396.9</v>
      </c>
      <c r="AB52" s="40">
        <v>1</v>
      </c>
      <c r="AD52" s="51"/>
    </row>
    <row r="53" spans="1:30" x14ac:dyDescent="0.25">
      <c r="A53" s="31">
        <v>50</v>
      </c>
      <c r="B53" s="32" t="s">
        <v>86</v>
      </c>
      <c r="C53" s="33">
        <v>7280</v>
      </c>
      <c r="D53" s="33" t="s">
        <v>648</v>
      </c>
      <c r="E53" s="34" t="s">
        <v>608</v>
      </c>
      <c r="F53" s="34" t="s">
        <v>644</v>
      </c>
      <c r="G53" s="34" t="s">
        <v>645</v>
      </c>
      <c r="H53" s="34" t="s">
        <v>649</v>
      </c>
      <c r="I53" s="35" t="s">
        <v>7</v>
      </c>
      <c r="J53" s="35" t="s">
        <v>650</v>
      </c>
      <c r="K53" s="35" t="s">
        <v>651</v>
      </c>
      <c r="L53" s="34">
        <v>5453</v>
      </c>
      <c r="M53" s="34" t="s">
        <v>40</v>
      </c>
      <c r="N53" s="34" t="s">
        <v>30</v>
      </c>
      <c r="O53" s="34" t="s">
        <v>31</v>
      </c>
      <c r="P53" s="34" t="s">
        <v>33</v>
      </c>
      <c r="Q53" s="34" t="s">
        <v>32</v>
      </c>
      <c r="R53" s="36" t="s">
        <v>33</v>
      </c>
      <c r="S53" s="37">
        <v>3329978.2399999998</v>
      </c>
      <c r="T53" s="38">
        <v>3197972.44</v>
      </c>
      <c r="U53" s="39">
        <v>850.21027864698954</v>
      </c>
      <c r="V53" s="38">
        <v>3197972.44</v>
      </c>
      <c r="W53" s="40">
        <v>1</v>
      </c>
      <c r="X53" s="38">
        <v>50.4</v>
      </c>
      <c r="Y53" s="38">
        <v>2742.95</v>
      </c>
      <c r="Z53" s="38">
        <v>6980831.3679999989</v>
      </c>
      <c r="AA53" s="38">
        <v>3329978.2399999998</v>
      </c>
      <c r="AB53" s="40">
        <v>1</v>
      </c>
      <c r="AD53" s="51"/>
    </row>
    <row r="54" spans="1:30" x14ac:dyDescent="0.25">
      <c r="A54" s="31">
        <v>51</v>
      </c>
      <c r="B54" s="32" t="s">
        <v>87</v>
      </c>
      <c r="C54" s="33">
        <v>7042</v>
      </c>
      <c r="D54" s="33" t="s">
        <v>652</v>
      </c>
      <c r="E54" s="34" t="s">
        <v>608</v>
      </c>
      <c r="F54" s="34" t="s">
        <v>644</v>
      </c>
      <c r="G54" s="34" t="s">
        <v>653</v>
      </c>
      <c r="H54" s="34" t="s">
        <v>33</v>
      </c>
      <c r="I54" s="35" t="s">
        <v>6</v>
      </c>
      <c r="J54" s="35" t="s">
        <v>654</v>
      </c>
      <c r="K54" s="35" t="s">
        <v>655</v>
      </c>
      <c r="L54" s="34">
        <v>12464</v>
      </c>
      <c r="M54" s="34" t="s">
        <v>35</v>
      </c>
      <c r="N54" s="34" t="s">
        <v>30</v>
      </c>
      <c r="O54" s="34" t="s">
        <v>31</v>
      </c>
      <c r="P54" s="34" t="s">
        <v>33</v>
      </c>
      <c r="Q54" s="34" t="s">
        <v>32</v>
      </c>
      <c r="R54" s="36" t="s">
        <v>33</v>
      </c>
      <c r="S54" s="37">
        <v>5778444.04</v>
      </c>
      <c r="T54" s="38">
        <v>5549377.04</v>
      </c>
      <c r="U54" s="39">
        <v>1475.352739279894</v>
      </c>
      <c r="V54" s="38">
        <v>5615051.5600000005</v>
      </c>
      <c r="W54" s="40">
        <v>1</v>
      </c>
      <c r="X54" s="38">
        <v>2219.8999999999996</v>
      </c>
      <c r="Y54" s="38">
        <v>2046.11</v>
      </c>
      <c r="Z54" s="38">
        <v>7911569.5713999989</v>
      </c>
      <c r="AA54" s="38">
        <v>5778444.04</v>
      </c>
      <c r="AB54" s="40">
        <v>1</v>
      </c>
      <c r="AD54" s="51"/>
    </row>
    <row r="55" spans="1:30" ht="22.5" x14ac:dyDescent="0.25">
      <c r="A55" s="31">
        <v>52</v>
      </c>
      <c r="B55" s="32" t="s">
        <v>88</v>
      </c>
      <c r="C55" s="33">
        <v>7176</v>
      </c>
      <c r="D55" s="33" t="s">
        <v>656</v>
      </c>
      <c r="E55" s="34" t="s">
        <v>608</v>
      </c>
      <c r="F55" s="34" t="s">
        <v>644</v>
      </c>
      <c r="G55" s="34" t="s">
        <v>653</v>
      </c>
      <c r="H55" s="34" t="s">
        <v>657</v>
      </c>
      <c r="I55" s="35" t="s">
        <v>7</v>
      </c>
      <c r="J55" s="35" t="s">
        <v>658</v>
      </c>
      <c r="K55" s="35" t="s">
        <v>659</v>
      </c>
      <c r="L55" s="34">
        <v>7227</v>
      </c>
      <c r="M55" s="34" t="s">
        <v>29</v>
      </c>
      <c r="N55" s="34" t="s">
        <v>30</v>
      </c>
      <c r="O55" s="34" t="s">
        <v>31</v>
      </c>
      <c r="P55" s="34" t="s">
        <v>33</v>
      </c>
      <c r="Q55" s="34" t="s">
        <v>32</v>
      </c>
      <c r="R55" s="36" t="s">
        <v>33</v>
      </c>
      <c r="S55" s="37">
        <v>4490925.4499999993</v>
      </c>
      <c r="T55" s="38">
        <v>4312897.8</v>
      </c>
      <c r="U55" s="39">
        <v>1146.6234025187498</v>
      </c>
      <c r="V55" s="38">
        <v>4350977.8500000006</v>
      </c>
      <c r="W55" s="40">
        <v>1</v>
      </c>
      <c r="X55" s="38">
        <v>48.849999999999994</v>
      </c>
      <c r="Y55" s="38">
        <v>1554.6</v>
      </c>
      <c r="Z55" s="38">
        <v>3981606.7814999996</v>
      </c>
      <c r="AA55" s="38">
        <v>3981606.7814999996</v>
      </c>
      <c r="AB55" s="40">
        <v>0.923185979853267</v>
      </c>
      <c r="AD55" s="51"/>
    </row>
    <row r="56" spans="1:30" x14ac:dyDescent="0.25">
      <c r="A56" s="31">
        <v>53</v>
      </c>
      <c r="B56" s="32" t="s">
        <v>89</v>
      </c>
      <c r="C56" s="33">
        <v>7219</v>
      </c>
      <c r="D56" s="33" t="s">
        <v>660</v>
      </c>
      <c r="E56" s="34" t="s">
        <v>608</v>
      </c>
      <c r="F56" s="34" t="s">
        <v>644</v>
      </c>
      <c r="G56" s="34" t="s">
        <v>653</v>
      </c>
      <c r="H56" s="34" t="s">
        <v>661</v>
      </c>
      <c r="I56" s="35" t="s">
        <v>7</v>
      </c>
      <c r="J56" s="35" t="s">
        <v>662</v>
      </c>
      <c r="K56" s="35" t="s">
        <v>663</v>
      </c>
      <c r="L56" s="34">
        <v>8802</v>
      </c>
      <c r="M56" s="34" t="s">
        <v>40</v>
      </c>
      <c r="N56" s="34" t="s">
        <v>30</v>
      </c>
      <c r="O56" s="34" t="s">
        <v>31</v>
      </c>
      <c r="P56" s="34" t="s">
        <v>33</v>
      </c>
      <c r="Q56" s="34" t="s">
        <v>32</v>
      </c>
      <c r="R56" s="36" t="s">
        <v>33</v>
      </c>
      <c r="S56" s="37">
        <v>3708184.7399999998</v>
      </c>
      <c r="T56" s="38">
        <v>3561186.22</v>
      </c>
      <c r="U56" s="39">
        <v>946.77399046629046</v>
      </c>
      <c r="V56" s="38">
        <v>3561186.22</v>
      </c>
      <c r="W56" s="40">
        <v>1</v>
      </c>
      <c r="X56" s="38">
        <v>0</v>
      </c>
      <c r="Y56" s="38">
        <v>2659.3</v>
      </c>
      <c r="Z56" s="38">
        <v>6707392.8319999995</v>
      </c>
      <c r="AA56" s="38">
        <v>3708184.7399999998</v>
      </c>
      <c r="AB56" s="40">
        <v>1</v>
      </c>
      <c r="AD56" s="51"/>
    </row>
    <row r="57" spans="1:30" x14ac:dyDescent="0.25">
      <c r="A57" s="31">
        <v>54</v>
      </c>
      <c r="B57" s="32" t="s">
        <v>90</v>
      </c>
      <c r="C57" s="33">
        <v>7310</v>
      </c>
      <c r="D57" s="33" t="s">
        <v>664</v>
      </c>
      <c r="E57" s="34" t="s">
        <v>608</v>
      </c>
      <c r="F57" s="34" t="s">
        <v>644</v>
      </c>
      <c r="G57" s="34" t="s">
        <v>653</v>
      </c>
      <c r="H57" s="34" t="s">
        <v>665</v>
      </c>
      <c r="I57" s="35" t="s">
        <v>7</v>
      </c>
      <c r="J57" s="35" t="s">
        <v>666</v>
      </c>
      <c r="K57" s="35" t="s">
        <v>667</v>
      </c>
      <c r="L57" s="34">
        <v>7430</v>
      </c>
      <c r="M57" s="34" t="s">
        <v>40</v>
      </c>
      <c r="N57" s="34" t="s">
        <v>30</v>
      </c>
      <c r="O57" s="34" t="s">
        <v>31</v>
      </c>
      <c r="P57" s="34" t="s">
        <v>33</v>
      </c>
      <c r="Q57" s="34" t="s">
        <v>32</v>
      </c>
      <c r="R57" s="36" t="s">
        <v>33</v>
      </c>
      <c r="S57" s="37">
        <v>3553243.17</v>
      </c>
      <c r="T57" s="38">
        <v>3412386.78</v>
      </c>
      <c r="U57" s="39">
        <v>907.21429577895401</v>
      </c>
      <c r="V57" s="38">
        <v>3412386.78</v>
      </c>
      <c r="W57" s="40">
        <v>1</v>
      </c>
      <c r="X57" s="38">
        <v>2115.61</v>
      </c>
      <c r="Y57" s="38">
        <v>1610.11</v>
      </c>
      <c r="Z57" s="38">
        <v>6682641.9778999994</v>
      </c>
      <c r="AA57" s="38">
        <v>3553243.17</v>
      </c>
      <c r="AB57" s="40">
        <v>1</v>
      </c>
      <c r="AD57" s="51"/>
    </row>
    <row r="58" spans="1:30" ht="22.5" x14ac:dyDescent="0.25">
      <c r="A58" s="31">
        <v>55</v>
      </c>
      <c r="B58" s="32" t="s">
        <v>91</v>
      </c>
      <c r="C58" s="33">
        <v>7066</v>
      </c>
      <c r="D58" s="33" t="s">
        <v>668</v>
      </c>
      <c r="E58" s="34" t="s">
        <v>608</v>
      </c>
      <c r="F58" s="34" t="s">
        <v>644</v>
      </c>
      <c r="G58" s="34" t="s">
        <v>669</v>
      </c>
      <c r="H58" s="34" t="s">
        <v>33</v>
      </c>
      <c r="I58" s="35" t="s">
        <v>6</v>
      </c>
      <c r="J58" s="35" t="s">
        <v>670</v>
      </c>
      <c r="K58" s="35" t="s">
        <v>671</v>
      </c>
      <c r="L58" s="34">
        <v>10559</v>
      </c>
      <c r="M58" s="34" t="s">
        <v>40</v>
      </c>
      <c r="N58" s="34" t="s">
        <v>30</v>
      </c>
      <c r="O58" s="34" t="s">
        <v>31</v>
      </c>
      <c r="P58" s="34" t="s">
        <v>33</v>
      </c>
      <c r="Q58" s="34" t="s">
        <v>32</v>
      </c>
      <c r="R58" s="36" t="s">
        <v>33</v>
      </c>
      <c r="S58" s="37">
        <v>3906604.8099999996</v>
      </c>
      <c r="T58" s="38">
        <v>3751740.59</v>
      </c>
      <c r="U58" s="39">
        <v>997.4346159265591</v>
      </c>
      <c r="V58" s="38">
        <v>3751740.59</v>
      </c>
      <c r="W58" s="40">
        <v>1</v>
      </c>
      <c r="X58" s="38">
        <v>510.44</v>
      </c>
      <c r="Y58" s="38">
        <v>1616.4</v>
      </c>
      <c r="Z58" s="38">
        <v>4709460.4620000003</v>
      </c>
      <c r="AA58" s="38">
        <v>3906604.8099999996</v>
      </c>
      <c r="AB58" s="40">
        <v>1</v>
      </c>
      <c r="AD58" s="51"/>
    </row>
    <row r="59" spans="1:30" x14ac:dyDescent="0.25">
      <c r="A59" s="31">
        <v>56</v>
      </c>
      <c r="B59" s="32" t="s">
        <v>92</v>
      </c>
      <c r="C59" s="33">
        <v>7084</v>
      </c>
      <c r="D59" s="33" t="s">
        <v>672</v>
      </c>
      <c r="E59" s="34" t="s">
        <v>608</v>
      </c>
      <c r="F59" s="34" t="s">
        <v>644</v>
      </c>
      <c r="G59" s="34" t="s">
        <v>644</v>
      </c>
      <c r="H59" s="34" t="s">
        <v>33</v>
      </c>
      <c r="I59" s="35" t="s">
        <v>6</v>
      </c>
      <c r="J59" s="35" t="s">
        <v>673</v>
      </c>
      <c r="K59" s="35" t="s">
        <v>674</v>
      </c>
      <c r="L59" s="34">
        <v>24644</v>
      </c>
      <c r="M59" s="34" t="s">
        <v>35</v>
      </c>
      <c r="N59" s="34" t="s">
        <v>30</v>
      </c>
      <c r="O59" s="34" t="s">
        <v>31</v>
      </c>
      <c r="P59" s="34" t="s">
        <v>33</v>
      </c>
      <c r="Q59" s="34" t="s">
        <v>32</v>
      </c>
      <c r="R59" s="36" t="s">
        <v>33</v>
      </c>
      <c r="S59" s="37">
        <v>8772902.0099999998</v>
      </c>
      <c r="T59" s="38">
        <v>8425129.7899999991</v>
      </c>
      <c r="U59" s="39">
        <v>2239.8979605943546</v>
      </c>
      <c r="V59" s="38">
        <v>8554982.3900000006</v>
      </c>
      <c r="W59" s="40">
        <v>1</v>
      </c>
      <c r="X59" s="38">
        <v>0</v>
      </c>
      <c r="Y59" s="38">
        <v>4428.6000000000004</v>
      </c>
      <c r="Z59" s="38">
        <v>11169992.063999999</v>
      </c>
      <c r="AA59" s="38">
        <v>8772902.0099999998</v>
      </c>
      <c r="AB59" s="40">
        <v>1</v>
      </c>
      <c r="AD59" s="51"/>
    </row>
    <row r="60" spans="1:30" ht="22.5" x14ac:dyDescent="0.25">
      <c r="A60" s="31">
        <v>57</v>
      </c>
      <c r="B60" s="32" t="s">
        <v>93</v>
      </c>
      <c r="C60" s="33">
        <v>7096</v>
      </c>
      <c r="D60" s="33" t="s">
        <v>675</v>
      </c>
      <c r="E60" s="34" t="s">
        <v>608</v>
      </c>
      <c r="F60" s="34" t="s">
        <v>644</v>
      </c>
      <c r="G60" s="34" t="s">
        <v>676</v>
      </c>
      <c r="H60" s="34" t="s">
        <v>33</v>
      </c>
      <c r="I60" s="35" t="s">
        <v>6</v>
      </c>
      <c r="J60" s="35" t="s">
        <v>677</v>
      </c>
      <c r="K60" s="35" t="s">
        <v>678</v>
      </c>
      <c r="L60" s="34">
        <v>5236</v>
      </c>
      <c r="M60" s="34" t="s">
        <v>40</v>
      </c>
      <c r="N60" s="34" t="s">
        <v>30</v>
      </c>
      <c r="O60" s="34" t="s">
        <v>31</v>
      </c>
      <c r="P60" s="34" t="s">
        <v>33</v>
      </c>
      <c r="Q60" s="34" t="s">
        <v>32</v>
      </c>
      <c r="R60" s="36" t="s">
        <v>33</v>
      </c>
      <c r="S60" s="37">
        <v>4805472.17</v>
      </c>
      <c r="T60" s="38">
        <v>4614975.37</v>
      </c>
      <c r="U60" s="39">
        <v>1226.9334926715921</v>
      </c>
      <c r="V60" s="38">
        <v>4674437.83</v>
      </c>
      <c r="W60" s="40">
        <v>1</v>
      </c>
      <c r="X60" s="38">
        <v>3102.23</v>
      </c>
      <c r="Y60" s="38">
        <v>885.49999999999989</v>
      </c>
      <c r="Z60" s="38">
        <v>6077571.8245000001</v>
      </c>
      <c r="AA60" s="38">
        <v>4805472.17</v>
      </c>
      <c r="AB60" s="40">
        <v>1</v>
      </c>
      <c r="AD60" s="51"/>
    </row>
    <row r="61" spans="1:30" x14ac:dyDescent="0.25">
      <c r="A61" s="31">
        <v>58</v>
      </c>
      <c r="B61" s="32" t="s">
        <v>94</v>
      </c>
      <c r="C61" s="33">
        <v>7393</v>
      </c>
      <c r="D61" s="33" t="s">
        <v>679</v>
      </c>
      <c r="E61" s="34" t="s">
        <v>608</v>
      </c>
      <c r="F61" s="34" t="s">
        <v>644</v>
      </c>
      <c r="G61" s="34" t="s">
        <v>676</v>
      </c>
      <c r="H61" s="34" t="s">
        <v>680</v>
      </c>
      <c r="I61" s="35" t="s">
        <v>7</v>
      </c>
      <c r="J61" s="35" t="s">
        <v>681</v>
      </c>
      <c r="K61" s="35" t="s">
        <v>682</v>
      </c>
      <c r="L61" s="34">
        <v>3900</v>
      </c>
      <c r="M61" s="34" t="s">
        <v>40</v>
      </c>
      <c r="N61" s="34" t="s">
        <v>30</v>
      </c>
      <c r="O61" s="34" t="s">
        <v>31</v>
      </c>
      <c r="P61" s="34" t="s">
        <v>33</v>
      </c>
      <c r="Q61" s="34" t="s">
        <v>32</v>
      </c>
      <c r="R61" s="36" t="s">
        <v>33</v>
      </c>
      <c r="S61" s="37">
        <v>3154596.13</v>
      </c>
      <c r="T61" s="38">
        <v>3029542.77</v>
      </c>
      <c r="U61" s="39">
        <v>805.43170742730751</v>
      </c>
      <c r="V61" s="38">
        <v>3029542.77</v>
      </c>
      <c r="W61" s="40">
        <v>1</v>
      </c>
      <c r="X61" s="38">
        <v>0</v>
      </c>
      <c r="Y61" s="38">
        <v>1265.5</v>
      </c>
      <c r="Z61" s="38">
        <v>3191894.7199999997</v>
      </c>
      <c r="AA61" s="38">
        <v>3154596.13</v>
      </c>
      <c r="AB61" s="40">
        <v>1</v>
      </c>
      <c r="AD61" s="51"/>
    </row>
    <row r="62" spans="1:30" x14ac:dyDescent="0.25">
      <c r="A62" s="31">
        <v>59</v>
      </c>
      <c r="B62" s="32" t="s">
        <v>95</v>
      </c>
      <c r="C62" s="33">
        <v>7143</v>
      </c>
      <c r="D62" s="33" t="s">
        <v>683</v>
      </c>
      <c r="E62" s="34" t="s">
        <v>608</v>
      </c>
      <c r="F62" s="34" t="s">
        <v>644</v>
      </c>
      <c r="G62" s="34" t="s">
        <v>684</v>
      </c>
      <c r="H62" s="34" t="s">
        <v>33</v>
      </c>
      <c r="I62" s="35" t="s">
        <v>6</v>
      </c>
      <c r="J62" s="35" t="s">
        <v>685</v>
      </c>
      <c r="K62" s="35" t="s">
        <v>686</v>
      </c>
      <c r="L62" s="34">
        <v>14424</v>
      </c>
      <c r="M62" s="34" t="s">
        <v>29</v>
      </c>
      <c r="N62" s="34" t="s">
        <v>30</v>
      </c>
      <c r="O62" s="34" t="s">
        <v>31</v>
      </c>
      <c r="P62" s="34" t="s">
        <v>33</v>
      </c>
      <c r="Q62" s="34" t="s">
        <v>32</v>
      </c>
      <c r="R62" s="36" t="s">
        <v>33</v>
      </c>
      <c r="S62" s="37">
        <v>6260310.8399999999</v>
      </c>
      <c r="T62" s="38">
        <v>6012141.8499999996</v>
      </c>
      <c r="U62" s="39">
        <v>1598.3830046870969</v>
      </c>
      <c r="V62" s="38">
        <v>6088143.879999999</v>
      </c>
      <c r="W62" s="40">
        <v>1</v>
      </c>
      <c r="X62" s="38">
        <v>1635.655</v>
      </c>
      <c r="Y62" s="38">
        <v>1606.4</v>
      </c>
      <c r="Z62" s="38">
        <v>6078548.2292499999</v>
      </c>
      <c r="AA62" s="38">
        <v>6078548.2292499999</v>
      </c>
      <c r="AB62" s="40">
        <v>1</v>
      </c>
      <c r="AD62" s="51"/>
    </row>
    <row r="63" spans="1:30" x14ac:dyDescent="0.25">
      <c r="A63" s="31">
        <v>60</v>
      </c>
      <c r="B63" s="32" t="s">
        <v>96</v>
      </c>
      <c r="C63" s="33">
        <v>7082</v>
      </c>
      <c r="D63" s="33" t="s">
        <v>687</v>
      </c>
      <c r="E63" s="34" t="s">
        <v>608</v>
      </c>
      <c r="F63" s="34" t="s">
        <v>688</v>
      </c>
      <c r="G63" s="34" t="s">
        <v>689</v>
      </c>
      <c r="H63" s="34" t="s">
        <v>33</v>
      </c>
      <c r="I63" s="35" t="s">
        <v>6</v>
      </c>
      <c r="J63" s="35" t="s">
        <v>690</v>
      </c>
      <c r="K63" s="35" t="s">
        <v>691</v>
      </c>
      <c r="L63" s="34">
        <v>11753</v>
      </c>
      <c r="M63" s="34" t="s">
        <v>40</v>
      </c>
      <c r="N63" s="34" t="s">
        <v>30</v>
      </c>
      <c r="O63" s="34" t="s">
        <v>31</v>
      </c>
      <c r="P63" s="34" t="s">
        <v>33</v>
      </c>
      <c r="Q63" s="34" t="s">
        <v>32</v>
      </c>
      <c r="R63" s="36" t="s">
        <v>33</v>
      </c>
      <c r="S63" s="37">
        <v>5535828.8099999996</v>
      </c>
      <c r="T63" s="38">
        <v>5316379.4800000004</v>
      </c>
      <c r="U63" s="39">
        <v>1413.408202818639</v>
      </c>
      <c r="V63" s="38">
        <v>5375619.3200000003</v>
      </c>
      <c r="W63" s="40">
        <v>1</v>
      </c>
      <c r="X63" s="38">
        <v>679.18499999999995</v>
      </c>
      <c r="Y63" s="38">
        <v>2224.6000000000004</v>
      </c>
      <c r="Z63" s="38">
        <v>6452587.1967500001</v>
      </c>
      <c r="AA63" s="38">
        <v>5535828.8099999996</v>
      </c>
      <c r="AB63" s="40">
        <v>1</v>
      </c>
      <c r="AD63" s="51"/>
    </row>
    <row r="64" spans="1:30" ht="22.5" x14ac:dyDescent="0.25">
      <c r="A64" s="31">
        <v>61</v>
      </c>
      <c r="B64" s="32" t="s">
        <v>97</v>
      </c>
      <c r="C64" s="33">
        <v>7119</v>
      </c>
      <c r="D64" s="33" t="s">
        <v>692</v>
      </c>
      <c r="E64" s="34" t="s">
        <v>608</v>
      </c>
      <c r="F64" s="34" t="s">
        <v>688</v>
      </c>
      <c r="G64" s="34" t="s">
        <v>693</v>
      </c>
      <c r="H64" s="34" t="s">
        <v>33</v>
      </c>
      <c r="I64" s="35" t="s">
        <v>6</v>
      </c>
      <c r="J64" s="35" t="s">
        <v>694</v>
      </c>
      <c r="K64" s="35" t="s">
        <v>695</v>
      </c>
      <c r="L64" s="34">
        <v>34540</v>
      </c>
      <c r="M64" s="34" t="s">
        <v>29</v>
      </c>
      <c r="N64" s="34" t="s">
        <v>30</v>
      </c>
      <c r="O64" s="34" t="s">
        <v>31</v>
      </c>
      <c r="P64" s="34" t="s">
        <v>33</v>
      </c>
      <c r="Q64" s="34" t="s">
        <v>32</v>
      </c>
      <c r="R64" s="36" t="s">
        <v>33</v>
      </c>
      <c r="S64" s="37">
        <v>11205837.640000001</v>
      </c>
      <c r="T64" s="38">
        <v>10761619.859999999</v>
      </c>
      <c r="U64" s="39">
        <v>2861.0752567534873</v>
      </c>
      <c r="V64" s="38">
        <v>10943615.83</v>
      </c>
      <c r="W64" s="40">
        <v>1</v>
      </c>
      <c r="X64" s="38">
        <v>3092.105</v>
      </c>
      <c r="Y64" s="38">
        <v>5625</v>
      </c>
      <c r="Z64" s="38">
        <v>18019181.910749998</v>
      </c>
      <c r="AA64" s="38">
        <v>11205837.640000001</v>
      </c>
      <c r="AB64" s="40">
        <v>1</v>
      </c>
      <c r="AD64" s="51"/>
    </row>
    <row r="65" spans="1:30" ht="22.5" x14ac:dyDescent="0.25">
      <c r="A65" s="31">
        <v>62</v>
      </c>
      <c r="B65" s="32" t="s">
        <v>98</v>
      </c>
      <c r="C65" s="33">
        <v>7073</v>
      </c>
      <c r="D65" s="33" t="s">
        <v>696</v>
      </c>
      <c r="E65" s="34" t="s">
        <v>608</v>
      </c>
      <c r="F65" s="34" t="s">
        <v>688</v>
      </c>
      <c r="G65" s="34" t="s">
        <v>697</v>
      </c>
      <c r="H65" s="34" t="s">
        <v>33</v>
      </c>
      <c r="I65" s="35" t="s">
        <v>6</v>
      </c>
      <c r="J65" s="35" t="s">
        <v>698</v>
      </c>
      <c r="K65" s="35" t="s">
        <v>699</v>
      </c>
      <c r="L65" s="34">
        <v>11183</v>
      </c>
      <c r="M65" s="34" t="s">
        <v>35</v>
      </c>
      <c r="N65" s="34" t="s">
        <v>30</v>
      </c>
      <c r="O65" s="34" t="s">
        <v>31</v>
      </c>
      <c r="P65" s="34" t="s">
        <v>33</v>
      </c>
      <c r="Q65" s="34" t="s">
        <v>32</v>
      </c>
      <c r="R65" s="36" t="s">
        <v>33</v>
      </c>
      <c r="S65" s="37">
        <v>5463509.6600000001</v>
      </c>
      <c r="T65" s="38">
        <v>5246927.18</v>
      </c>
      <c r="U65" s="39">
        <v>1394.9436724189727</v>
      </c>
      <c r="V65" s="38">
        <v>5305851.9300000006</v>
      </c>
      <c r="W65" s="40">
        <v>1</v>
      </c>
      <c r="X65" s="38">
        <v>2100.46</v>
      </c>
      <c r="Y65" s="38">
        <v>2214.9300000000003</v>
      </c>
      <c r="Z65" s="38">
        <v>8189370.0522000007</v>
      </c>
      <c r="AA65" s="38">
        <v>5463509.6600000001</v>
      </c>
      <c r="AB65" s="40">
        <v>1</v>
      </c>
      <c r="AD65" s="51"/>
    </row>
    <row r="66" spans="1:30" x14ac:dyDescent="0.25">
      <c r="A66" s="31">
        <v>63</v>
      </c>
      <c r="B66" s="32" t="s">
        <v>99</v>
      </c>
      <c r="C66" s="33">
        <v>7033</v>
      </c>
      <c r="D66" s="33" t="s">
        <v>700</v>
      </c>
      <c r="E66" s="34" t="s">
        <v>608</v>
      </c>
      <c r="F66" s="34" t="s">
        <v>701</v>
      </c>
      <c r="G66" s="34" t="s">
        <v>702</v>
      </c>
      <c r="H66" s="34" t="s">
        <v>33</v>
      </c>
      <c r="I66" s="35" t="s">
        <v>6</v>
      </c>
      <c r="J66" s="35" t="s">
        <v>703</v>
      </c>
      <c r="K66" s="35" t="s">
        <v>704</v>
      </c>
      <c r="L66" s="34">
        <v>43755</v>
      </c>
      <c r="M66" s="34" t="s">
        <v>29</v>
      </c>
      <c r="N66" s="34" t="s">
        <v>30</v>
      </c>
      <c r="O66" s="34" t="s">
        <v>31</v>
      </c>
      <c r="P66" s="34" t="s">
        <v>33</v>
      </c>
      <c r="Q66" s="34" t="s">
        <v>32</v>
      </c>
      <c r="R66" s="36" t="s">
        <v>33</v>
      </c>
      <c r="S66" s="37">
        <v>13471349.15</v>
      </c>
      <c r="T66" s="38">
        <v>12937322.779999999</v>
      </c>
      <c r="U66" s="39">
        <v>3439.5058156692075</v>
      </c>
      <c r="V66" s="38">
        <v>13167873.850000001</v>
      </c>
      <c r="W66" s="40">
        <v>1</v>
      </c>
      <c r="X66" s="38">
        <v>4740.2299999999996</v>
      </c>
      <c r="Y66" s="38">
        <v>4083.02</v>
      </c>
      <c r="Z66" s="38">
        <v>16172212.369299999</v>
      </c>
      <c r="AA66" s="38">
        <v>13471349.15</v>
      </c>
      <c r="AB66" s="40">
        <v>1</v>
      </c>
      <c r="AD66" s="51"/>
    </row>
    <row r="67" spans="1:30" x14ac:dyDescent="0.25">
      <c r="A67" s="31">
        <v>64</v>
      </c>
      <c r="B67" s="32" t="s">
        <v>100</v>
      </c>
      <c r="C67" s="33">
        <v>7379</v>
      </c>
      <c r="D67" s="33" t="s">
        <v>705</v>
      </c>
      <c r="E67" s="34" t="s">
        <v>608</v>
      </c>
      <c r="F67" s="34" t="s">
        <v>701</v>
      </c>
      <c r="G67" s="34" t="s">
        <v>702</v>
      </c>
      <c r="H67" s="34" t="s">
        <v>706</v>
      </c>
      <c r="I67" s="35" t="s">
        <v>7</v>
      </c>
      <c r="J67" s="35" t="s">
        <v>707</v>
      </c>
      <c r="K67" s="35" t="s">
        <v>708</v>
      </c>
      <c r="L67" s="34">
        <v>4493</v>
      </c>
      <c r="M67" s="34" t="s">
        <v>40</v>
      </c>
      <c r="N67" s="34" t="s">
        <v>30</v>
      </c>
      <c r="O67" s="34" t="s">
        <v>31</v>
      </c>
      <c r="P67" s="34" t="s">
        <v>33</v>
      </c>
      <c r="Q67" s="34" t="s">
        <v>32</v>
      </c>
      <c r="R67" s="36" t="s">
        <v>33</v>
      </c>
      <c r="S67" s="37">
        <v>3221564.3099999996</v>
      </c>
      <c r="T67" s="38">
        <v>3093856.22</v>
      </c>
      <c r="U67" s="39">
        <v>822.53002746325171</v>
      </c>
      <c r="V67" s="38">
        <v>3093856.22</v>
      </c>
      <c r="W67" s="40">
        <v>1</v>
      </c>
      <c r="X67" s="38">
        <v>882.99</v>
      </c>
      <c r="Y67" s="38">
        <v>794.71</v>
      </c>
      <c r="Z67" s="38">
        <v>3098606.4089000002</v>
      </c>
      <c r="AA67" s="38">
        <v>3098606.4089000002</v>
      </c>
      <c r="AB67" s="40">
        <v>1</v>
      </c>
      <c r="AD67" s="51"/>
    </row>
    <row r="68" spans="1:30" x14ac:dyDescent="0.25">
      <c r="A68" s="31">
        <v>65</v>
      </c>
      <c r="B68" s="32" t="s">
        <v>101</v>
      </c>
      <c r="C68" s="33">
        <v>7228</v>
      </c>
      <c r="D68" s="33" t="s">
        <v>709</v>
      </c>
      <c r="E68" s="34" t="s">
        <v>608</v>
      </c>
      <c r="F68" s="34" t="s">
        <v>701</v>
      </c>
      <c r="G68" s="34" t="s">
        <v>702</v>
      </c>
      <c r="H68" s="34" t="s">
        <v>710</v>
      </c>
      <c r="I68" s="35" t="s">
        <v>7</v>
      </c>
      <c r="J68" s="35" t="s">
        <v>711</v>
      </c>
      <c r="K68" s="35" t="s">
        <v>712</v>
      </c>
      <c r="L68" s="34">
        <v>3047</v>
      </c>
      <c r="M68" s="34" t="s">
        <v>29</v>
      </c>
      <c r="N68" s="34" t="s">
        <v>30</v>
      </c>
      <c r="O68" s="34" t="s">
        <v>31</v>
      </c>
      <c r="P68" s="34" t="s">
        <v>33</v>
      </c>
      <c r="Q68" s="34" t="s">
        <v>32</v>
      </c>
      <c r="R68" s="36" t="s">
        <v>33</v>
      </c>
      <c r="S68" s="37">
        <v>3558265.84</v>
      </c>
      <c r="T68" s="38">
        <v>3417210.35</v>
      </c>
      <c r="U68" s="39">
        <v>908.4966860655237</v>
      </c>
      <c r="V68" s="38">
        <v>3437031.17</v>
      </c>
      <c r="W68" s="40">
        <v>1</v>
      </c>
      <c r="X68" s="38">
        <v>1513.3245000000002</v>
      </c>
      <c r="Y68" s="38">
        <v>1688.6</v>
      </c>
      <c r="Z68" s="38">
        <v>6134290.5181750003</v>
      </c>
      <c r="AA68" s="38">
        <v>3558265.84</v>
      </c>
      <c r="AB68" s="40">
        <v>1</v>
      </c>
      <c r="AD68" s="51"/>
    </row>
    <row r="69" spans="1:30" x14ac:dyDescent="0.25">
      <c r="A69" s="31">
        <v>66</v>
      </c>
      <c r="B69" s="32" t="s">
        <v>102</v>
      </c>
      <c r="C69" s="33">
        <v>7266</v>
      </c>
      <c r="D69" s="33" t="s">
        <v>713</v>
      </c>
      <c r="E69" s="34" t="s">
        <v>608</v>
      </c>
      <c r="F69" s="34" t="s">
        <v>701</v>
      </c>
      <c r="G69" s="34" t="s">
        <v>702</v>
      </c>
      <c r="H69" s="34" t="s">
        <v>714</v>
      </c>
      <c r="I69" s="35" t="s">
        <v>7</v>
      </c>
      <c r="J69" s="35" t="s">
        <v>715</v>
      </c>
      <c r="K69" s="35" t="s">
        <v>716</v>
      </c>
      <c r="L69" s="34">
        <v>9859</v>
      </c>
      <c r="M69" s="34" t="s">
        <v>40</v>
      </c>
      <c r="N69" s="34" t="s">
        <v>30</v>
      </c>
      <c r="O69" s="34" t="s">
        <v>31</v>
      </c>
      <c r="P69" s="34" t="s">
        <v>33</v>
      </c>
      <c r="Q69" s="34" t="s">
        <v>32</v>
      </c>
      <c r="R69" s="36" t="s">
        <v>33</v>
      </c>
      <c r="S69" s="37">
        <v>3827552.9899999998</v>
      </c>
      <c r="T69" s="38">
        <v>3675822.51</v>
      </c>
      <c r="U69" s="39">
        <v>977.2510986629942</v>
      </c>
      <c r="V69" s="38">
        <v>3675822.51</v>
      </c>
      <c r="W69" s="40">
        <v>1</v>
      </c>
      <c r="X69" s="38">
        <v>2225.9734999999996</v>
      </c>
      <c r="Y69" s="38">
        <v>1739.1000000000001</v>
      </c>
      <c r="Z69" s="38">
        <v>7144742.6465249993</v>
      </c>
      <c r="AA69" s="38">
        <v>3827552.9899999998</v>
      </c>
      <c r="AB69" s="40">
        <v>1</v>
      </c>
      <c r="AD69" s="51"/>
    </row>
    <row r="70" spans="1:30" x14ac:dyDescent="0.25">
      <c r="A70" s="31">
        <v>67</v>
      </c>
      <c r="B70" s="32" t="s">
        <v>103</v>
      </c>
      <c r="C70" s="33">
        <v>7380</v>
      </c>
      <c r="D70" s="33" t="s">
        <v>717</v>
      </c>
      <c r="E70" s="34" t="s">
        <v>608</v>
      </c>
      <c r="F70" s="34" t="s">
        <v>701</v>
      </c>
      <c r="G70" s="34" t="s">
        <v>702</v>
      </c>
      <c r="H70" s="34" t="s">
        <v>718</v>
      </c>
      <c r="I70" s="35" t="s">
        <v>7</v>
      </c>
      <c r="J70" s="35" t="s">
        <v>719</v>
      </c>
      <c r="K70" s="35" t="s">
        <v>720</v>
      </c>
      <c r="L70" s="34">
        <v>1051</v>
      </c>
      <c r="M70" s="34" t="s">
        <v>29</v>
      </c>
      <c r="N70" s="34" t="s">
        <v>30</v>
      </c>
      <c r="O70" s="34" t="s">
        <v>31</v>
      </c>
      <c r="P70" s="34" t="s">
        <v>33</v>
      </c>
      <c r="Q70" s="34" t="s">
        <v>32</v>
      </c>
      <c r="R70" s="36" t="s">
        <v>33</v>
      </c>
      <c r="S70" s="37">
        <v>3332855.21</v>
      </c>
      <c r="T70" s="38">
        <v>3200735.36</v>
      </c>
      <c r="U70" s="39">
        <v>850.94482624774355</v>
      </c>
      <c r="V70" s="38">
        <v>3220556.18</v>
      </c>
      <c r="W70" s="40">
        <v>1</v>
      </c>
      <c r="X70" s="38">
        <v>962.3</v>
      </c>
      <c r="Y70" s="38">
        <v>950.46</v>
      </c>
      <c r="Z70" s="38">
        <v>3589722.2753999997</v>
      </c>
      <c r="AA70" s="38">
        <v>3332855.21</v>
      </c>
      <c r="AB70" s="40">
        <v>1</v>
      </c>
      <c r="AD70" s="51"/>
    </row>
    <row r="71" spans="1:30" x14ac:dyDescent="0.25">
      <c r="A71" s="31">
        <v>68</v>
      </c>
      <c r="B71" s="32" t="s">
        <v>104</v>
      </c>
      <c r="C71" s="33">
        <v>7058</v>
      </c>
      <c r="D71" s="33" t="s">
        <v>721</v>
      </c>
      <c r="E71" s="34" t="s">
        <v>608</v>
      </c>
      <c r="F71" s="34" t="s">
        <v>701</v>
      </c>
      <c r="G71" s="34" t="s">
        <v>722</v>
      </c>
      <c r="H71" s="34" t="s">
        <v>33</v>
      </c>
      <c r="I71" s="35" t="s">
        <v>6</v>
      </c>
      <c r="J71" s="35" t="s">
        <v>723</v>
      </c>
      <c r="K71" s="35" t="s">
        <v>724</v>
      </c>
      <c r="L71" s="34">
        <v>10425</v>
      </c>
      <c r="M71" s="34" t="s">
        <v>40</v>
      </c>
      <c r="N71" s="34" t="s">
        <v>30</v>
      </c>
      <c r="O71" s="34" t="s">
        <v>31</v>
      </c>
      <c r="P71" s="34" t="s">
        <v>33</v>
      </c>
      <c r="Q71" s="34" t="s">
        <v>32</v>
      </c>
      <c r="R71" s="36" t="s">
        <v>33</v>
      </c>
      <c r="S71" s="37">
        <v>3891472.03</v>
      </c>
      <c r="T71" s="38">
        <v>3737207.7</v>
      </c>
      <c r="U71" s="39">
        <v>993.57091394404733</v>
      </c>
      <c r="V71" s="38">
        <v>3737207.7</v>
      </c>
      <c r="W71" s="40">
        <v>1</v>
      </c>
      <c r="X71" s="38">
        <v>523.19999999999993</v>
      </c>
      <c r="Y71" s="38">
        <v>1896.3</v>
      </c>
      <c r="Z71" s="38">
        <v>5431246.9919999996</v>
      </c>
      <c r="AA71" s="38">
        <v>3891472.03</v>
      </c>
      <c r="AB71" s="40">
        <v>1</v>
      </c>
      <c r="AD71" s="51"/>
    </row>
    <row r="72" spans="1:30" ht="22.5" x14ac:dyDescent="0.25">
      <c r="A72" s="31">
        <v>69</v>
      </c>
      <c r="B72" s="32" t="s">
        <v>105</v>
      </c>
      <c r="C72" s="33">
        <v>7186</v>
      </c>
      <c r="D72" s="33" t="s">
        <v>725</v>
      </c>
      <c r="E72" s="34" t="s">
        <v>608</v>
      </c>
      <c r="F72" s="34" t="s">
        <v>701</v>
      </c>
      <c r="G72" s="34" t="s">
        <v>722</v>
      </c>
      <c r="H72" s="34" t="s">
        <v>726</v>
      </c>
      <c r="I72" s="35" t="s">
        <v>7</v>
      </c>
      <c r="J72" s="35" t="s">
        <v>727</v>
      </c>
      <c r="K72" s="35" t="s">
        <v>728</v>
      </c>
      <c r="L72" s="34">
        <v>6112</v>
      </c>
      <c r="M72" s="34" t="s">
        <v>29</v>
      </c>
      <c r="N72" s="34" t="s">
        <v>30</v>
      </c>
      <c r="O72" s="34" t="s">
        <v>31</v>
      </c>
      <c r="P72" s="34" t="s">
        <v>33</v>
      </c>
      <c r="Q72" s="34" t="s">
        <v>32</v>
      </c>
      <c r="R72" s="36" t="s">
        <v>33</v>
      </c>
      <c r="S72" s="37">
        <v>4216802.24</v>
      </c>
      <c r="T72" s="38">
        <v>4049641.29</v>
      </c>
      <c r="U72" s="39">
        <v>1076.6342469140397</v>
      </c>
      <c r="V72" s="38">
        <v>4081846.25</v>
      </c>
      <c r="W72" s="40">
        <v>1</v>
      </c>
      <c r="X72" s="38">
        <v>257.73500000000001</v>
      </c>
      <c r="Y72" s="38">
        <v>1463</v>
      </c>
      <c r="Z72" s="38">
        <v>4009409.4452499999</v>
      </c>
      <c r="AA72" s="38">
        <v>4009409.4452499999</v>
      </c>
      <c r="AB72" s="40">
        <v>0.9900653312555493</v>
      </c>
      <c r="AD72" s="51"/>
    </row>
    <row r="73" spans="1:30" x14ac:dyDescent="0.25">
      <c r="A73" s="31">
        <v>70</v>
      </c>
      <c r="B73" s="32" t="s">
        <v>106</v>
      </c>
      <c r="C73" s="33">
        <v>7224</v>
      </c>
      <c r="D73" s="33" t="s">
        <v>729</v>
      </c>
      <c r="E73" s="34" t="s">
        <v>608</v>
      </c>
      <c r="F73" s="34" t="s">
        <v>701</v>
      </c>
      <c r="G73" s="34" t="s">
        <v>722</v>
      </c>
      <c r="H73" s="34" t="s">
        <v>730</v>
      </c>
      <c r="I73" s="35" t="s">
        <v>7</v>
      </c>
      <c r="J73" s="35" t="s">
        <v>731</v>
      </c>
      <c r="K73" s="35" t="s">
        <v>732</v>
      </c>
      <c r="L73" s="34">
        <v>5967</v>
      </c>
      <c r="M73" s="34" t="s">
        <v>29</v>
      </c>
      <c r="N73" s="34" t="s">
        <v>30</v>
      </c>
      <c r="O73" s="34" t="s">
        <v>31</v>
      </c>
      <c r="P73" s="34" t="s">
        <v>33</v>
      </c>
      <c r="Q73" s="34" t="s">
        <v>32</v>
      </c>
      <c r="R73" s="36" t="s">
        <v>33</v>
      </c>
      <c r="S73" s="37">
        <v>4181153.9299999997</v>
      </c>
      <c r="T73" s="38">
        <v>4015406.13</v>
      </c>
      <c r="U73" s="39">
        <v>1067.5325159050244</v>
      </c>
      <c r="V73" s="38">
        <v>4046847.08</v>
      </c>
      <c r="W73" s="40">
        <v>1</v>
      </c>
      <c r="X73" s="38">
        <v>1560.0619999999999</v>
      </c>
      <c r="Y73" s="38">
        <v>1200.9000000000001</v>
      </c>
      <c r="Z73" s="38">
        <v>4962108.8432999998</v>
      </c>
      <c r="AA73" s="38">
        <v>4181153.9299999997</v>
      </c>
      <c r="AB73" s="40">
        <v>1</v>
      </c>
      <c r="AD73" s="51"/>
    </row>
    <row r="74" spans="1:30" x14ac:dyDescent="0.25">
      <c r="A74" s="31">
        <v>71</v>
      </c>
      <c r="B74" s="32" t="s">
        <v>107</v>
      </c>
      <c r="C74" s="33">
        <v>7239</v>
      </c>
      <c r="D74" s="33" t="s">
        <v>733</v>
      </c>
      <c r="E74" s="34" t="s">
        <v>608</v>
      </c>
      <c r="F74" s="34" t="s">
        <v>701</v>
      </c>
      <c r="G74" s="34" t="s">
        <v>722</v>
      </c>
      <c r="H74" s="34" t="s">
        <v>734</v>
      </c>
      <c r="I74" s="35" t="s">
        <v>7</v>
      </c>
      <c r="J74" s="35" t="s">
        <v>735</v>
      </c>
      <c r="K74" s="35" t="s">
        <v>736</v>
      </c>
      <c r="L74" s="34">
        <v>1458</v>
      </c>
      <c r="M74" s="34" t="s">
        <v>40</v>
      </c>
      <c r="N74" s="34" t="s">
        <v>30</v>
      </c>
      <c r="O74" s="34" t="s">
        <v>31</v>
      </c>
      <c r="P74" s="34" t="s">
        <v>33</v>
      </c>
      <c r="Q74" s="34" t="s">
        <v>32</v>
      </c>
      <c r="R74" s="36" t="s">
        <v>33</v>
      </c>
      <c r="S74" s="37">
        <v>2878818.1999999997</v>
      </c>
      <c r="T74" s="38">
        <v>2764697.13</v>
      </c>
      <c r="U74" s="39">
        <v>735.02006704968107</v>
      </c>
      <c r="V74" s="38">
        <v>2764697.13</v>
      </c>
      <c r="W74" s="40">
        <v>1</v>
      </c>
      <c r="X74" s="38">
        <v>668.24</v>
      </c>
      <c r="Y74" s="38">
        <v>1483.6</v>
      </c>
      <c r="Z74" s="38">
        <v>4570044.8599999994</v>
      </c>
      <c r="AA74" s="38">
        <v>2878818.1999999997</v>
      </c>
      <c r="AB74" s="40">
        <v>1</v>
      </c>
      <c r="AD74" s="51"/>
    </row>
    <row r="75" spans="1:30" x14ac:dyDescent="0.25">
      <c r="A75" s="31">
        <v>72</v>
      </c>
      <c r="B75" s="32" t="s">
        <v>108</v>
      </c>
      <c r="C75" s="33">
        <v>7133</v>
      </c>
      <c r="D75" s="33" t="s">
        <v>737</v>
      </c>
      <c r="E75" s="34" t="s">
        <v>608</v>
      </c>
      <c r="F75" s="34" t="s">
        <v>701</v>
      </c>
      <c r="G75" s="34" t="s">
        <v>738</v>
      </c>
      <c r="H75" s="34" t="s">
        <v>33</v>
      </c>
      <c r="I75" s="35" t="s">
        <v>6</v>
      </c>
      <c r="J75" s="35" t="s">
        <v>739</v>
      </c>
      <c r="K75" s="35" t="s">
        <v>740</v>
      </c>
      <c r="L75" s="34">
        <v>51647</v>
      </c>
      <c r="M75" s="34" t="s">
        <v>29</v>
      </c>
      <c r="N75" s="34" t="s">
        <v>30</v>
      </c>
      <c r="O75" s="34" t="s">
        <v>31</v>
      </c>
      <c r="P75" s="34" t="s">
        <v>33</v>
      </c>
      <c r="Q75" s="34" t="s">
        <v>32</v>
      </c>
      <c r="R75" s="36" t="s">
        <v>33</v>
      </c>
      <c r="S75" s="37">
        <v>15171446.66</v>
      </c>
      <c r="T75" s="38">
        <v>14570025.640000001</v>
      </c>
      <c r="U75" s="39">
        <v>3873.5748327081214</v>
      </c>
      <c r="V75" s="38">
        <v>14832640.630000001</v>
      </c>
      <c r="W75" s="40">
        <v>1</v>
      </c>
      <c r="X75" s="38">
        <v>1033.57</v>
      </c>
      <c r="Y75" s="38">
        <v>7109.68</v>
      </c>
      <c r="Z75" s="38">
        <v>19213067.548700001</v>
      </c>
      <c r="AA75" s="38">
        <v>15171446.66</v>
      </c>
      <c r="AB75" s="40">
        <v>1</v>
      </c>
      <c r="AD75" s="51"/>
    </row>
    <row r="76" spans="1:30" x14ac:dyDescent="0.25">
      <c r="A76" s="31">
        <v>73</v>
      </c>
      <c r="B76" s="32" t="s">
        <v>109</v>
      </c>
      <c r="C76" s="33">
        <v>7159</v>
      </c>
      <c r="D76" s="33" t="s">
        <v>741</v>
      </c>
      <c r="E76" s="34" t="s">
        <v>608</v>
      </c>
      <c r="F76" s="34" t="s">
        <v>701</v>
      </c>
      <c r="G76" s="34" t="s">
        <v>738</v>
      </c>
      <c r="H76" s="34" t="s">
        <v>742</v>
      </c>
      <c r="I76" s="35" t="s">
        <v>7</v>
      </c>
      <c r="J76" s="35" t="s">
        <v>743</v>
      </c>
      <c r="K76" s="35" t="s">
        <v>744</v>
      </c>
      <c r="L76" s="34">
        <v>8270</v>
      </c>
      <c r="M76" s="34" t="s">
        <v>29</v>
      </c>
      <c r="N76" s="34" t="s">
        <v>30</v>
      </c>
      <c r="O76" s="34" t="s">
        <v>31</v>
      </c>
      <c r="P76" s="34" t="s">
        <v>33</v>
      </c>
      <c r="Q76" s="34" t="s">
        <v>32</v>
      </c>
      <c r="R76" s="36" t="s">
        <v>33</v>
      </c>
      <c r="S76" s="37">
        <v>4747347.42</v>
      </c>
      <c r="T76" s="38">
        <v>4559154.78</v>
      </c>
      <c r="U76" s="39">
        <v>1212.0930772932347</v>
      </c>
      <c r="V76" s="38">
        <v>4602730.54</v>
      </c>
      <c r="W76" s="40">
        <v>1</v>
      </c>
      <c r="X76" s="38">
        <v>966.6958333333331</v>
      </c>
      <c r="Y76" s="38">
        <v>2050.3000000000002</v>
      </c>
      <c r="Z76" s="38">
        <v>6369229.813875</v>
      </c>
      <c r="AA76" s="38">
        <v>4747347.42</v>
      </c>
      <c r="AB76" s="40">
        <v>1</v>
      </c>
      <c r="AD76" s="51"/>
    </row>
    <row r="77" spans="1:30" x14ac:dyDescent="0.25">
      <c r="A77" s="31">
        <v>74</v>
      </c>
      <c r="B77" s="32" t="s">
        <v>110</v>
      </c>
      <c r="C77" s="33">
        <v>7215</v>
      </c>
      <c r="D77" s="33" t="s">
        <v>745</v>
      </c>
      <c r="E77" s="34" t="s">
        <v>608</v>
      </c>
      <c r="F77" s="34" t="s">
        <v>701</v>
      </c>
      <c r="G77" s="34" t="s">
        <v>738</v>
      </c>
      <c r="H77" s="34" t="s">
        <v>746</v>
      </c>
      <c r="I77" s="35" t="s">
        <v>7</v>
      </c>
      <c r="J77" s="35" t="s">
        <v>747</v>
      </c>
      <c r="K77" s="35" t="s">
        <v>748</v>
      </c>
      <c r="L77" s="34">
        <v>8637</v>
      </c>
      <c r="M77" s="34" t="s">
        <v>40</v>
      </c>
      <c r="N77" s="34" t="s">
        <v>30</v>
      </c>
      <c r="O77" s="34" t="s">
        <v>31</v>
      </c>
      <c r="P77" s="34" t="s">
        <v>33</v>
      </c>
      <c r="Q77" s="34" t="s">
        <v>32</v>
      </c>
      <c r="R77" s="36" t="s">
        <v>33</v>
      </c>
      <c r="S77" s="37">
        <v>3689551.09</v>
      </c>
      <c r="T77" s="38">
        <v>3543291.24</v>
      </c>
      <c r="U77" s="39">
        <v>942.01644604787066</v>
      </c>
      <c r="V77" s="38">
        <v>3543291.24</v>
      </c>
      <c r="W77" s="40">
        <v>1</v>
      </c>
      <c r="X77" s="38">
        <v>0</v>
      </c>
      <c r="Y77" s="38">
        <v>1429.9</v>
      </c>
      <c r="Z77" s="38">
        <v>3606550.9759999998</v>
      </c>
      <c r="AA77" s="38">
        <v>3606550.9759999998</v>
      </c>
      <c r="AB77" s="40">
        <v>1</v>
      </c>
      <c r="AD77" s="51"/>
    </row>
    <row r="78" spans="1:30" ht="22.5" x14ac:dyDescent="0.25">
      <c r="A78" s="31">
        <v>75</v>
      </c>
      <c r="B78" s="32" t="s">
        <v>111</v>
      </c>
      <c r="C78" s="33">
        <v>7225</v>
      </c>
      <c r="D78" s="33" t="s">
        <v>749</v>
      </c>
      <c r="E78" s="34" t="s">
        <v>608</v>
      </c>
      <c r="F78" s="34" t="s">
        <v>701</v>
      </c>
      <c r="G78" s="34" t="s">
        <v>738</v>
      </c>
      <c r="H78" s="34" t="s">
        <v>750</v>
      </c>
      <c r="I78" s="35" t="s">
        <v>7</v>
      </c>
      <c r="J78" s="35" t="s">
        <v>751</v>
      </c>
      <c r="K78" s="35" t="s">
        <v>752</v>
      </c>
      <c r="L78" s="34">
        <v>8309</v>
      </c>
      <c r="M78" s="34" t="s">
        <v>35</v>
      </c>
      <c r="N78" s="34" t="s">
        <v>30</v>
      </c>
      <c r="O78" s="34" t="s">
        <v>31</v>
      </c>
      <c r="P78" s="34" t="s">
        <v>33</v>
      </c>
      <c r="Q78" s="34" t="s">
        <v>32</v>
      </c>
      <c r="R78" s="36" t="s">
        <v>33</v>
      </c>
      <c r="S78" s="37">
        <v>4807354.96</v>
      </c>
      <c r="T78" s="38">
        <v>4616783.53</v>
      </c>
      <c r="U78" s="39">
        <v>1227.4142085771484</v>
      </c>
      <c r="V78" s="38">
        <v>4662563.49</v>
      </c>
      <c r="W78" s="40">
        <v>1</v>
      </c>
      <c r="X78" s="38">
        <v>0</v>
      </c>
      <c r="Y78" s="38">
        <v>2564.08</v>
      </c>
      <c r="Z78" s="38">
        <v>6467225.1391999992</v>
      </c>
      <c r="AA78" s="38">
        <v>4807354.96</v>
      </c>
      <c r="AB78" s="40">
        <v>1</v>
      </c>
      <c r="AD78" s="51"/>
    </row>
    <row r="79" spans="1:30" ht="22.5" x14ac:dyDescent="0.25">
      <c r="A79" s="31">
        <v>76</v>
      </c>
      <c r="B79" s="32" t="s">
        <v>112</v>
      </c>
      <c r="C79" s="33">
        <v>7016</v>
      </c>
      <c r="D79" s="33" t="s">
        <v>753</v>
      </c>
      <c r="E79" s="34" t="s">
        <v>754</v>
      </c>
      <c r="F79" s="34" t="s">
        <v>755</v>
      </c>
      <c r="G79" s="34" t="s">
        <v>756</v>
      </c>
      <c r="H79" s="34" t="s">
        <v>33</v>
      </c>
      <c r="I79" s="35" t="s">
        <v>6</v>
      </c>
      <c r="J79" s="35" t="s">
        <v>757</v>
      </c>
      <c r="K79" s="35" t="s">
        <v>758</v>
      </c>
      <c r="L79" s="34">
        <v>6911</v>
      </c>
      <c r="M79" s="34" t="s">
        <v>29</v>
      </c>
      <c r="N79" s="34" t="s">
        <v>30</v>
      </c>
      <c r="O79" s="34" t="s">
        <v>31</v>
      </c>
      <c r="P79" s="34" t="s">
        <v>33</v>
      </c>
      <c r="Q79" s="34" t="s">
        <v>32</v>
      </c>
      <c r="R79" s="36" t="s">
        <v>33</v>
      </c>
      <c r="S79" s="37">
        <v>4413236.72</v>
      </c>
      <c r="T79" s="38">
        <v>4238288.78</v>
      </c>
      <c r="U79" s="39">
        <v>1125.4743452883602</v>
      </c>
      <c r="V79" s="38">
        <v>4274703.78</v>
      </c>
      <c r="W79" s="40">
        <v>1</v>
      </c>
      <c r="X79" s="38">
        <v>1867.1820000000002</v>
      </c>
      <c r="Y79" s="38">
        <v>2378.96</v>
      </c>
      <c r="Z79" s="38">
        <v>8325862.3162600007</v>
      </c>
      <c r="AA79" s="38">
        <v>4413236.72</v>
      </c>
      <c r="AB79" s="40">
        <v>1</v>
      </c>
      <c r="AD79" s="51"/>
    </row>
    <row r="80" spans="1:30" ht="22.5" x14ac:dyDescent="0.25">
      <c r="A80" s="31">
        <v>77</v>
      </c>
      <c r="B80" s="32" t="s">
        <v>113</v>
      </c>
      <c r="C80" s="33">
        <v>7038</v>
      </c>
      <c r="D80" s="33" t="s">
        <v>759</v>
      </c>
      <c r="E80" s="34" t="s">
        <v>754</v>
      </c>
      <c r="F80" s="34" t="s">
        <v>755</v>
      </c>
      <c r="G80" s="34" t="s">
        <v>760</v>
      </c>
      <c r="H80" s="34" t="s">
        <v>33</v>
      </c>
      <c r="I80" s="35" t="s">
        <v>6</v>
      </c>
      <c r="J80" s="35" t="s">
        <v>761</v>
      </c>
      <c r="K80" s="35" t="s">
        <v>762</v>
      </c>
      <c r="L80" s="34">
        <v>15182</v>
      </c>
      <c r="M80" s="34" t="s">
        <v>29</v>
      </c>
      <c r="N80" s="34" t="s">
        <v>30</v>
      </c>
      <c r="O80" s="34" t="s">
        <v>31</v>
      </c>
      <c r="P80" s="34" t="s">
        <v>33</v>
      </c>
      <c r="Q80" s="34" t="s">
        <v>32</v>
      </c>
      <c r="R80" s="36" t="s">
        <v>33</v>
      </c>
      <c r="S80" s="37">
        <v>6446665.4400000004</v>
      </c>
      <c r="T80" s="38">
        <v>6191109.0499999998</v>
      </c>
      <c r="U80" s="39">
        <v>1644.0442750240322</v>
      </c>
      <c r="V80" s="38">
        <v>5262115.17</v>
      </c>
      <c r="W80" s="40">
        <v>0.8499470979274707</v>
      </c>
      <c r="X80" s="38">
        <v>1154.55</v>
      </c>
      <c r="Y80" s="38">
        <v>2020.9</v>
      </c>
      <c r="Z80" s="38">
        <v>6539083.6715000002</v>
      </c>
      <c r="AA80" s="38">
        <v>6446665.4400000004</v>
      </c>
      <c r="AB80" s="40">
        <v>1</v>
      </c>
      <c r="AD80" s="51"/>
    </row>
    <row r="81" spans="1:30" x14ac:dyDescent="0.25">
      <c r="A81" s="31">
        <v>78</v>
      </c>
      <c r="B81" s="32" t="s">
        <v>114</v>
      </c>
      <c r="C81" s="33">
        <v>7229</v>
      </c>
      <c r="D81" s="33" t="s">
        <v>763</v>
      </c>
      <c r="E81" s="34" t="s">
        <v>754</v>
      </c>
      <c r="F81" s="34" t="s">
        <v>755</v>
      </c>
      <c r="G81" s="34" t="s">
        <v>760</v>
      </c>
      <c r="H81" s="34" t="s">
        <v>764</v>
      </c>
      <c r="I81" s="35" t="s">
        <v>7</v>
      </c>
      <c r="J81" s="35" t="s">
        <v>765</v>
      </c>
      <c r="K81" s="35" t="s">
        <v>766</v>
      </c>
      <c r="L81" s="34">
        <v>3601</v>
      </c>
      <c r="M81" s="34" t="s">
        <v>29</v>
      </c>
      <c r="N81" s="34" t="s">
        <v>30</v>
      </c>
      <c r="O81" s="34" t="s">
        <v>31</v>
      </c>
      <c r="P81" s="34" t="s">
        <v>33</v>
      </c>
      <c r="Q81" s="34" t="s">
        <v>32</v>
      </c>
      <c r="R81" s="36" t="s">
        <v>33</v>
      </c>
      <c r="S81" s="37">
        <v>3620829.71</v>
      </c>
      <c r="T81" s="38">
        <v>3477294.08</v>
      </c>
      <c r="U81" s="39">
        <v>923.39278449617348</v>
      </c>
      <c r="V81" s="38">
        <v>2997114.9</v>
      </c>
      <c r="W81" s="40">
        <v>0.86191010338705665</v>
      </c>
      <c r="X81" s="38">
        <v>1345.4099999999999</v>
      </c>
      <c r="Y81" s="38">
        <v>2033.9</v>
      </c>
      <c r="Z81" s="38">
        <v>6807950.2512999997</v>
      </c>
      <c r="AA81" s="38">
        <v>3620829.71</v>
      </c>
      <c r="AB81" s="40">
        <v>1</v>
      </c>
      <c r="AD81" s="51"/>
    </row>
    <row r="82" spans="1:30" x14ac:dyDescent="0.25">
      <c r="A82" s="31">
        <v>79</v>
      </c>
      <c r="B82" s="32" t="s">
        <v>115</v>
      </c>
      <c r="C82" s="33">
        <v>7307</v>
      </c>
      <c r="D82" s="33" t="s">
        <v>767</v>
      </c>
      <c r="E82" s="34" t="s">
        <v>754</v>
      </c>
      <c r="F82" s="34" t="s">
        <v>755</v>
      </c>
      <c r="G82" s="34" t="s">
        <v>760</v>
      </c>
      <c r="H82" s="34" t="s">
        <v>768</v>
      </c>
      <c r="I82" s="35" t="s">
        <v>7</v>
      </c>
      <c r="J82" s="35" t="s">
        <v>769</v>
      </c>
      <c r="K82" s="35" t="s">
        <v>770</v>
      </c>
      <c r="L82" s="34">
        <v>15320</v>
      </c>
      <c r="M82" s="34" t="s">
        <v>40</v>
      </c>
      <c r="N82" s="34" t="s">
        <v>30</v>
      </c>
      <c r="O82" s="34" t="s">
        <v>31</v>
      </c>
      <c r="P82" s="34" t="s">
        <v>33</v>
      </c>
      <c r="Q82" s="34" t="s">
        <v>32</v>
      </c>
      <c r="R82" s="36" t="s">
        <v>33</v>
      </c>
      <c r="S82" s="37">
        <v>4444270.13</v>
      </c>
      <c r="T82" s="38">
        <v>4268091.9800000004</v>
      </c>
      <c r="U82" s="39">
        <v>1133.3885622633295</v>
      </c>
      <c r="V82" s="38">
        <v>4268091.9800000004</v>
      </c>
      <c r="W82" s="40">
        <v>1</v>
      </c>
      <c r="X82" s="38">
        <v>362.572</v>
      </c>
      <c r="Y82" s="38">
        <v>365.49999999999994</v>
      </c>
      <c r="Z82" s="38">
        <v>1372772.3229599998</v>
      </c>
      <c r="AA82" s="38">
        <v>1372772.3229599998</v>
      </c>
      <c r="AB82" s="40">
        <v>0.32163606815240181</v>
      </c>
      <c r="AD82" s="51"/>
    </row>
    <row r="83" spans="1:30" x14ac:dyDescent="0.25">
      <c r="A83" s="31">
        <v>80</v>
      </c>
      <c r="B83" s="32" t="s">
        <v>116</v>
      </c>
      <c r="C83" s="33">
        <v>7363</v>
      </c>
      <c r="D83" s="33" t="s">
        <v>771</v>
      </c>
      <c r="E83" s="34" t="s">
        <v>754</v>
      </c>
      <c r="F83" s="34" t="s">
        <v>755</v>
      </c>
      <c r="G83" s="34" t="s">
        <v>760</v>
      </c>
      <c r="H83" s="34" t="s">
        <v>772</v>
      </c>
      <c r="I83" s="35" t="s">
        <v>7</v>
      </c>
      <c r="J83" s="35" t="s">
        <v>773</v>
      </c>
      <c r="K83" s="35" t="s">
        <v>774</v>
      </c>
      <c r="L83" s="34">
        <v>3275</v>
      </c>
      <c r="M83" s="34" t="s">
        <v>40</v>
      </c>
      <c r="N83" s="34" t="s">
        <v>30</v>
      </c>
      <c r="O83" s="34" t="s">
        <v>31</v>
      </c>
      <c r="P83" s="34" t="s">
        <v>33</v>
      </c>
      <c r="Q83" s="34" t="s">
        <v>32</v>
      </c>
      <c r="R83" s="36" t="s">
        <v>33</v>
      </c>
      <c r="S83" s="37">
        <v>3084014.1399999997</v>
      </c>
      <c r="T83" s="38">
        <v>2961758.76</v>
      </c>
      <c r="U83" s="39">
        <v>786.4927744053025</v>
      </c>
      <c r="V83" s="38">
        <v>2961758.76</v>
      </c>
      <c r="W83" s="40">
        <v>1</v>
      </c>
      <c r="X83" s="38">
        <v>49.6</v>
      </c>
      <c r="Y83" s="38">
        <v>774.9</v>
      </c>
      <c r="Z83" s="38">
        <v>2021320.243</v>
      </c>
      <c r="AA83" s="38">
        <v>2021320.243</v>
      </c>
      <c r="AB83" s="40">
        <v>0.68247295164579846</v>
      </c>
      <c r="AD83" s="51"/>
    </row>
    <row r="84" spans="1:30" x14ac:dyDescent="0.25">
      <c r="A84" s="31">
        <v>81</v>
      </c>
      <c r="B84" s="32" t="s">
        <v>117</v>
      </c>
      <c r="C84" s="33">
        <v>7048</v>
      </c>
      <c r="D84" s="33" t="s">
        <v>775</v>
      </c>
      <c r="E84" s="34" t="s">
        <v>754</v>
      </c>
      <c r="F84" s="34" t="s">
        <v>755</v>
      </c>
      <c r="G84" s="34" t="s">
        <v>776</v>
      </c>
      <c r="H84" s="34" t="s">
        <v>33</v>
      </c>
      <c r="I84" s="35" t="s">
        <v>6</v>
      </c>
      <c r="J84" s="35" t="s">
        <v>777</v>
      </c>
      <c r="K84" s="35" t="s">
        <v>778</v>
      </c>
      <c r="L84" s="34">
        <v>7820</v>
      </c>
      <c r="M84" s="34" t="s">
        <v>29</v>
      </c>
      <c r="N84" s="34" t="s">
        <v>30</v>
      </c>
      <c r="O84" s="34" t="s">
        <v>31</v>
      </c>
      <c r="P84" s="34" t="s">
        <v>33</v>
      </c>
      <c r="Q84" s="34" t="s">
        <v>32</v>
      </c>
      <c r="R84" s="36" t="s">
        <v>33</v>
      </c>
      <c r="S84" s="37">
        <v>4636714.74</v>
      </c>
      <c r="T84" s="38">
        <v>4452907.7699999996</v>
      </c>
      <c r="U84" s="39">
        <v>1182.4662540031547</v>
      </c>
      <c r="V84" s="38">
        <v>3974398.21</v>
      </c>
      <c r="W84" s="40">
        <v>0.89253997955587572</v>
      </c>
      <c r="X84" s="38">
        <v>1098.26</v>
      </c>
      <c r="Y84" s="38">
        <v>1280.2</v>
      </c>
      <c r="Z84" s="38">
        <v>4595995.4818000002</v>
      </c>
      <c r="AA84" s="38">
        <v>4595995.4818000002</v>
      </c>
      <c r="AB84" s="40">
        <v>1</v>
      </c>
      <c r="AD84" s="51"/>
    </row>
    <row r="85" spans="1:30" ht="22.5" x14ac:dyDescent="0.25">
      <c r="A85" s="31">
        <v>82</v>
      </c>
      <c r="B85" s="32" t="s">
        <v>118</v>
      </c>
      <c r="C85" s="33">
        <v>7081</v>
      </c>
      <c r="D85" s="33" t="s">
        <v>779</v>
      </c>
      <c r="E85" s="34" t="s">
        <v>754</v>
      </c>
      <c r="F85" s="34" t="s">
        <v>755</v>
      </c>
      <c r="G85" s="34" t="s">
        <v>780</v>
      </c>
      <c r="H85" s="34" t="s">
        <v>33</v>
      </c>
      <c r="I85" s="35" t="s">
        <v>6</v>
      </c>
      <c r="J85" s="35" t="s">
        <v>781</v>
      </c>
      <c r="K85" s="35" t="s">
        <v>782</v>
      </c>
      <c r="L85" s="34">
        <v>94981</v>
      </c>
      <c r="M85" s="34" t="s">
        <v>40</v>
      </c>
      <c r="N85" s="34" t="s">
        <v>30</v>
      </c>
      <c r="O85" s="34" t="s">
        <v>31</v>
      </c>
      <c r="P85" s="34" t="s">
        <v>33</v>
      </c>
      <c r="Q85" s="34" t="s">
        <v>32</v>
      </c>
      <c r="R85" s="36" t="s">
        <v>33</v>
      </c>
      <c r="S85" s="37">
        <v>13440480.329999998</v>
      </c>
      <c r="T85" s="38">
        <v>12907677.65</v>
      </c>
      <c r="U85" s="39">
        <v>3427.6239318282005</v>
      </c>
      <c r="V85" s="38">
        <v>12907677.65</v>
      </c>
      <c r="W85" s="40">
        <v>1</v>
      </c>
      <c r="X85" s="38">
        <v>3562.96</v>
      </c>
      <c r="Y85" s="38">
        <v>5338.2</v>
      </c>
      <c r="Z85" s="38">
        <v>17907526.8028</v>
      </c>
      <c r="AA85" s="38">
        <v>13440480.329999998</v>
      </c>
      <c r="AB85" s="40">
        <v>1</v>
      </c>
      <c r="AD85" s="51"/>
    </row>
    <row r="86" spans="1:30" x14ac:dyDescent="0.25">
      <c r="A86" s="31">
        <v>83</v>
      </c>
      <c r="B86" s="32" t="s">
        <v>119</v>
      </c>
      <c r="C86" s="33">
        <v>7177</v>
      </c>
      <c r="D86" s="33" t="s">
        <v>783</v>
      </c>
      <c r="E86" s="34" t="s">
        <v>754</v>
      </c>
      <c r="F86" s="34" t="s">
        <v>755</v>
      </c>
      <c r="G86" s="34" t="s">
        <v>780</v>
      </c>
      <c r="H86" s="34" t="s">
        <v>784</v>
      </c>
      <c r="I86" s="35" t="s">
        <v>7</v>
      </c>
      <c r="J86" s="35" t="s">
        <v>785</v>
      </c>
      <c r="K86" s="35" t="s">
        <v>786</v>
      </c>
      <c r="L86" s="34">
        <v>10998</v>
      </c>
      <c r="M86" s="34" t="s">
        <v>29</v>
      </c>
      <c r="N86" s="34" t="s">
        <v>30</v>
      </c>
      <c r="O86" s="34" t="s">
        <v>31</v>
      </c>
      <c r="P86" s="34" t="s">
        <v>33</v>
      </c>
      <c r="Q86" s="34" t="s">
        <v>32</v>
      </c>
      <c r="R86" s="36" t="s">
        <v>33</v>
      </c>
      <c r="S86" s="37">
        <v>5418027.3399999999</v>
      </c>
      <c r="T86" s="38">
        <v>5203247.8499999996</v>
      </c>
      <c r="U86" s="39">
        <v>1381.7184885999714</v>
      </c>
      <c r="V86" s="38">
        <v>5261197.8099999996</v>
      </c>
      <c r="W86" s="40">
        <v>1</v>
      </c>
      <c r="X86" s="38">
        <v>0</v>
      </c>
      <c r="Y86" s="38">
        <v>3005.95</v>
      </c>
      <c r="Z86" s="38">
        <v>7603099.6324999994</v>
      </c>
      <c r="AA86" s="38">
        <v>5418027.3399999999</v>
      </c>
      <c r="AB86" s="40">
        <v>1</v>
      </c>
      <c r="AD86" s="51"/>
    </row>
    <row r="87" spans="1:30" x14ac:dyDescent="0.25">
      <c r="A87" s="31">
        <v>84</v>
      </c>
      <c r="B87" s="32" t="s">
        <v>120</v>
      </c>
      <c r="C87" s="33">
        <v>7194</v>
      </c>
      <c r="D87" s="33" t="s">
        <v>787</v>
      </c>
      <c r="E87" s="34" t="s">
        <v>754</v>
      </c>
      <c r="F87" s="34" t="s">
        <v>755</v>
      </c>
      <c r="G87" s="34" t="s">
        <v>780</v>
      </c>
      <c r="H87" s="34" t="s">
        <v>788</v>
      </c>
      <c r="I87" s="35" t="s">
        <v>7</v>
      </c>
      <c r="J87" s="35" t="s">
        <v>789</v>
      </c>
      <c r="K87" s="35" t="s">
        <v>790</v>
      </c>
      <c r="L87" s="34">
        <v>9673</v>
      </c>
      <c r="M87" s="34" t="s">
        <v>40</v>
      </c>
      <c r="N87" s="34" t="s">
        <v>30</v>
      </c>
      <c r="O87" s="34" t="s">
        <v>31</v>
      </c>
      <c r="P87" s="34" t="s">
        <v>33</v>
      </c>
      <c r="Q87" s="34" t="s">
        <v>32</v>
      </c>
      <c r="R87" s="36" t="s">
        <v>33</v>
      </c>
      <c r="S87" s="37">
        <v>3806547.79</v>
      </c>
      <c r="T87" s="38">
        <v>3655649.99</v>
      </c>
      <c r="U87" s="39">
        <v>970.75506004068222</v>
      </c>
      <c r="V87" s="38">
        <v>3655649.99</v>
      </c>
      <c r="W87" s="40">
        <v>1</v>
      </c>
      <c r="X87" s="38">
        <v>727.096</v>
      </c>
      <c r="Y87" s="38">
        <v>1061.0999999999999</v>
      </c>
      <c r="Z87" s="38">
        <v>3582896.5922799995</v>
      </c>
      <c r="AA87" s="38">
        <v>3582896.5922799995</v>
      </c>
      <c r="AB87" s="40">
        <v>0.98009836884849011</v>
      </c>
      <c r="AD87" s="51"/>
    </row>
    <row r="88" spans="1:30" x14ac:dyDescent="0.25">
      <c r="A88" s="31">
        <v>85</v>
      </c>
      <c r="B88" s="32" t="s">
        <v>121</v>
      </c>
      <c r="C88" s="33">
        <v>7053</v>
      </c>
      <c r="D88" s="33" t="s">
        <v>791</v>
      </c>
      <c r="E88" s="34" t="s">
        <v>754</v>
      </c>
      <c r="F88" s="34" t="s">
        <v>755</v>
      </c>
      <c r="G88" s="34" t="s">
        <v>780</v>
      </c>
      <c r="H88" s="34" t="s">
        <v>792</v>
      </c>
      <c r="I88" s="35" t="s">
        <v>7</v>
      </c>
      <c r="J88" s="35" t="s">
        <v>793</v>
      </c>
      <c r="K88" s="35" t="s">
        <v>794</v>
      </c>
      <c r="L88" s="34">
        <v>4498</v>
      </c>
      <c r="M88" s="34" t="s">
        <v>40</v>
      </c>
      <c r="N88" s="34" t="s">
        <v>30</v>
      </c>
      <c r="O88" s="34" t="s">
        <v>31</v>
      </c>
      <c r="P88" s="34" t="s">
        <v>33</v>
      </c>
      <c r="Q88" s="34" t="s">
        <v>32</v>
      </c>
      <c r="R88" s="36" t="s">
        <v>33</v>
      </c>
      <c r="S88" s="37">
        <v>3222128.9699999997</v>
      </c>
      <c r="T88" s="38">
        <v>3094398.49</v>
      </c>
      <c r="U88" s="39">
        <v>821.71515330157376</v>
      </c>
      <c r="V88" s="38">
        <v>3094398.49</v>
      </c>
      <c r="W88" s="40">
        <v>1</v>
      </c>
      <c r="X88" s="38">
        <v>394.26</v>
      </c>
      <c r="Y88" s="38">
        <v>378.26</v>
      </c>
      <c r="Z88" s="38">
        <v>1444226.8228</v>
      </c>
      <c r="AA88" s="38">
        <v>1444226.8228</v>
      </c>
      <c r="AB88" s="40">
        <v>0.46672296004125824</v>
      </c>
      <c r="AD88" s="51"/>
    </row>
    <row r="89" spans="1:30" x14ac:dyDescent="0.25">
      <c r="A89" s="31">
        <v>86</v>
      </c>
      <c r="B89" s="32" t="s">
        <v>122</v>
      </c>
      <c r="C89" s="33">
        <v>7232</v>
      </c>
      <c r="D89" s="33" t="s">
        <v>795</v>
      </c>
      <c r="E89" s="34" t="s">
        <v>754</v>
      </c>
      <c r="F89" s="34" t="s">
        <v>755</v>
      </c>
      <c r="G89" s="34" t="s">
        <v>780</v>
      </c>
      <c r="H89" s="34" t="s">
        <v>796</v>
      </c>
      <c r="I89" s="35" t="s">
        <v>7</v>
      </c>
      <c r="J89" s="35" t="s">
        <v>797</v>
      </c>
      <c r="K89" s="35" t="s">
        <v>798</v>
      </c>
      <c r="L89" s="34">
        <v>14777</v>
      </c>
      <c r="M89" s="34" t="s">
        <v>29</v>
      </c>
      <c r="N89" s="34" t="s">
        <v>30</v>
      </c>
      <c r="O89" s="34" t="s">
        <v>31</v>
      </c>
      <c r="P89" s="34" t="s">
        <v>33</v>
      </c>
      <c r="Q89" s="34" t="s">
        <v>32</v>
      </c>
      <c r="R89" s="36" t="s">
        <v>33</v>
      </c>
      <c r="S89" s="37">
        <v>6347096.0300000003</v>
      </c>
      <c r="T89" s="38">
        <v>6095486.7400000002</v>
      </c>
      <c r="U89" s="39">
        <v>1618.6518437083421</v>
      </c>
      <c r="V89" s="38">
        <v>5191275.01</v>
      </c>
      <c r="W89" s="40">
        <v>0.85165881437058122</v>
      </c>
      <c r="X89" s="38">
        <v>3962.77</v>
      </c>
      <c r="Y89" s="38">
        <v>1325.6</v>
      </c>
      <c r="Z89" s="38">
        <v>8252594.0711000003</v>
      </c>
      <c r="AA89" s="38">
        <v>6347096.0300000003</v>
      </c>
      <c r="AB89" s="40">
        <v>1</v>
      </c>
      <c r="AD89" s="51"/>
    </row>
    <row r="90" spans="1:30" x14ac:dyDescent="0.25">
      <c r="A90" s="31">
        <v>87</v>
      </c>
      <c r="B90" s="32" t="s">
        <v>123</v>
      </c>
      <c r="C90" s="33">
        <v>7247</v>
      </c>
      <c r="D90" s="33" t="s">
        <v>799</v>
      </c>
      <c r="E90" s="34" t="s">
        <v>754</v>
      </c>
      <c r="F90" s="34" t="s">
        <v>755</v>
      </c>
      <c r="G90" s="34" t="s">
        <v>780</v>
      </c>
      <c r="H90" s="34" t="s">
        <v>800</v>
      </c>
      <c r="I90" s="35" t="s">
        <v>7</v>
      </c>
      <c r="J90" s="35" t="s">
        <v>801</v>
      </c>
      <c r="K90" s="35" t="s">
        <v>802</v>
      </c>
      <c r="L90" s="34">
        <v>2842</v>
      </c>
      <c r="M90" s="34" t="s">
        <v>40</v>
      </c>
      <c r="N90" s="34" t="s">
        <v>30</v>
      </c>
      <c r="O90" s="34" t="s">
        <v>31</v>
      </c>
      <c r="P90" s="34" t="s">
        <v>33</v>
      </c>
      <c r="Q90" s="34" t="s">
        <v>32</v>
      </c>
      <c r="R90" s="36" t="s">
        <v>33</v>
      </c>
      <c r="S90" s="37">
        <v>3035114.94</v>
      </c>
      <c r="T90" s="38">
        <v>2914798.01</v>
      </c>
      <c r="U90" s="39">
        <v>774.02238314505894</v>
      </c>
      <c r="V90" s="38">
        <v>2914798.01</v>
      </c>
      <c r="W90" s="40">
        <v>1</v>
      </c>
      <c r="X90" s="38">
        <v>0</v>
      </c>
      <c r="Y90" s="38">
        <v>0</v>
      </c>
      <c r="Z90" s="38">
        <v>0</v>
      </c>
      <c r="AA90" s="38">
        <v>0</v>
      </c>
      <c r="AB90" s="40">
        <v>0</v>
      </c>
      <c r="AD90" s="51"/>
    </row>
    <row r="91" spans="1:30" x14ac:dyDescent="0.25">
      <c r="A91" s="31">
        <v>88</v>
      </c>
      <c r="B91" s="32" t="s">
        <v>124</v>
      </c>
      <c r="C91" s="33">
        <v>7258</v>
      </c>
      <c r="D91" s="33" t="s">
        <v>803</v>
      </c>
      <c r="E91" s="34" t="s">
        <v>754</v>
      </c>
      <c r="F91" s="34" t="s">
        <v>755</v>
      </c>
      <c r="G91" s="34" t="s">
        <v>780</v>
      </c>
      <c r="H91" s="34" t="s">
        <v>804</v>
      </c>
      <c r="I91" s="35" t="s">
        <v>7</v>
      </c>
      <c r="J91" s="35" t="s">
        <v>805</v>
      </c>
      <c r="K91" s="35" t="s">
        <v>806</v>
      </c>
      <c r="L91" s="34">
        <v>15241</v>
      </c>
      <c r="M91" s="34" t="s">
        <v>40</v>
      </c>
      <c r="N91" s="34" t="s">
        <v>30</v>
      </c>
      <c r="O91" s="34" t="s">
        <v>31</v>
      </c>
      <c r="P91" s="34" t="s">
        <v>33</v>
      </c>
      <c r="Q91" s="34" t="s">
        <v>32</v>
      </c>
      <c r="R91" s="36" t="s">
        <v>33</v>
      </c>
      <c r="S91" s="37">
        <v>4435348.5599999996</v>
      </c>
      <c r="T91" s="38">
        <v>4259524.07</v>
      </c>
      <c r="U91" s="39">
        <v>1131.1133603131359</v>
      </c>
      <c r="V91" s="38">
        <v>4259524.07</v>
      </c>
      <c r="W91" s="40">
        <v>1</v>
      </c>
      <c r="X91" s="38">
        <v>1121</v>
      </c>
      <c r="Y91" s="38">
        <v>1364</v>
      </c>
      <c r="Z91" s="38">
        <v>4836071.43</v>
      </c>
      <c r="AA91" s="38">
        <v>4435348.5599999996</v>
      </c>
      <c r="AB91" s="40">
        <v>1</v>
      </c>
      <c r="AD91" s="51"/>
    </row>
    <row r="92" spans="1:30" ht="22.5" x14ac:dyDescent="0.25">
      <c r="A92" s="31">
        <v>89</v>
      </c>
      <c r="B92" s="32" t="s">
        <v>125</v>
      </c>
      <c r="C92" s="33">
        <v>7273</v>
      </c>
      <c r="D92" s="33" t="s">
        <v>807</v>
      </c>
      <c r="E92" s="34" t="s">
        <v>754</v>
      </c>
      <c r="F92" s="34" t="s">
        <v>755</v>
      </c>
      <c r="G92" s="34" t="s">
        <v>780</v>
      </c>
      <c r="H92" s="34" t="s">
        <v>808</v>
      </c>
      <c r="I92" s="35" t="s">
        <v>7</v>
      </c>
      <c r="J92" s="35" t="s">
        <v>809</v>
      </c>
      <c r="K92" s="35" t="s">
        <v>810</v>
      </c>
      <c r="L92" s="34">
        <v>5810</v>
      </c>
      <c r="M92" s="34" t="s">
        <v>29</v>
      </c>
      <c r="N92" s="34" t="s">
        <v>30</v>
      </c>
      <c r="O92" s="34" t="s">
        <v>31</v>
      </c>
      <c r="P92" s="34" t="s">
        <v>33</v>
      </c>
      <c r="Q92" s="34" t="s">
        <v>32</v>
      </c>
      <c r="R92" s="36" t="s">
        <v>33</v>
      </c>
      <c r="S92" s="37">
        <v>4142555.42</v>
      </c>
      <c r="T92" s="38">
        <v>3978337.73</v>
      </c>
      <c r="U92" s="39">
        <v>1056.4445426976617</v>
      </c>
      <c r="V92" s="38">
        <v>4008951.41</v>
      </c>
      <c r="W92" s="40">
        <v>1</v>
      </c>
      <c r="X92" s="38">
        <v>0</v>
      </c>
      <c r="Y92" s="38">
        <v>1990</v>
      </c>
      <c r="Z92" s="38">
        <v>5033406.5</v>
      </c>
      <c r="AA92" s="38">
        <v>4142555.42</v>
      </c>
      <c r="AB92" s="40">
        <v>1</v>
      </c>
      <c r="AD92" s="51"/>
    </row>
    <row r="93" spans="1:30" x14ac:dyDescent="0.25">
      <c r="A93" s="31">
        <v>90</v>
      </c>
      <c r="B93" s="32" t="s">
        <v>126</v>
      </c>
      <c r="C93" s="33">
        <v>7126</v>
      </c>
      <c r="D93" s="33" t="s">
        <v>811</v>
      </c>
      <c r="E93" s="34" t="s">
        <v>754</v>
      </c>
      <c r="F93" s="34" t="s">
        <v>755</v>
      </c>
      <c r="G93" s="34" t="s">
        <v>812</v>
      </c>
      <c r="H93" s="34" t="s">
        <v>33</v>
      </c>
      <c r="I93" s="35" t="s">
        <v>6</v>
      </c>
      <c r="J93" s="35" t="s">
        <v>813</v>
      </c>
      <c r="K93" s="35" t="s">
        <v>814</v>
      </c>
      <c r="L93" s="34">
        <v>21009</v>
      </c>
      <c r="M93" s="34" t="s">
        <v>29</v>
      </c>
      <c r="N93" s="34" t="s">
        <v>30</v>
      </c>
      <c r="O93" s="34" t="s">
        <v>31</v>
      </c>
      <c r="P93" s="34" t="s">
        <v>33</v>
      </c>
      <c r="Q93" s="34" t="s">
        <v>32</v>
      </c>
      <c r="R93" s="36" t="s">
        <v>33</v>
      </c>
      <c r="S93" s="37">
        <v>7879235.7700000005</v>
      </c>
      <c r="T93" s="38">
        <v>7566889.9500000002</v>
      </c>
      <c r="U93" s="39">
        <v>2009.3818412121793</v>
      </c>
      <c r="V93" s="38">
        <v>6281339.1300000008</v>
      </c>
      <c r="W93" s="40">
        <v>0.83010842915721283</v>
      </c>
      <c r="X93" s="38">
        <v>0</v>
      </c>
      <c r="Y93" s="38">
        <v>4320</v>
      </c>
      <c r="Z93" s="38">
        <v>10926792</v>
      </c>
      <c r="AA93" s="38">
        <v>7879235.7700000005</v>
      </c>
      <c r="AB93" s="40">
        <v>1</v>
      </c>
      <c r="AD93" s="51"/>
    </row>
    <row r="94" spans="1:30" x14ac:dyDescent="0.25">
      <c r="A94" s="31">
        <v>91</v>
      </c>
      <c r="B94" s="32" t="s">
        <v>127</v>
      </c>
      <c r="C94" s="33">
        <v>7002</v>
      </c>
      <c r="D94" s="33" t="s">
        <v>815</v>
      </c>
      <c r="E94" s="34" t="s">
        <v>754</v>
      </c>
      <c r="F94" s="34" t="s">
        <v>816</v>
      </c>
      <c r="G94" s="34" t="s">
        <v>817</v>
      </c>
      <c r="H94" s="34" t="s">
        <v>33</v>
      </c>
      <c r="I94" s="35" t="s">
        <v>6</v>
      </c>
      <c r="J94" s="35" t="s">
        <v>818</v>
      </c>
      <c r="K94" s="35" t="s">
        <v>819</v>
      </c>
      <c r="L94" s="34">
        <v>14293</v>
      </c>
      <c r="M94" s="34" t="s">
        <v>29</v>
      </c>
      <c r="N94" s="34" t="s">
        <v>30</v>
      </c>
      <c r="O94" s="34" t="s">
        <v>31</v>
      </c>
      <c r="P94" s="34" t="s">
        <v>33</v>
      </c>
      <c r="Q94" s="34" t="s">
        <v>32</v>
      </c>
      <c r="R94" s="36" t="s">
        <v>33</v>
      </c>
      <c r="S94" s="37">
        <v>6228104.4299999997</v>
      </c>
      <c r="T94" s="38">
        <v>5981212.1600000001</v>
      </c>
      <c r="U94" s="39">
        <v>1588.3063163541153</v>
      </c>
      <c r="V94" s="38">
        <v>6056523.9299999997</v>
      </c>
      <c r="W94" s="40">
        <v>1</v>
      </c>
      <c r="X94" s="38">
        <v>802.97600000000011</v>
      </c>
      <c r="Y94" s="38">
        <v>1970.63</v>
      </c>
      <c r="Z94" s="38">
        <v>5977236.6061800001</v>
      </c>
      <c r="AA94" s="38">
        <v>5977236.6061800001</v>
      </c>
      <c r="AB94" s="40">
        <v>0.99933532639979117</v>
      </c>
      <c r="AD94" s="51"/>
    </row>
    <row r="95" spans="1:30" x14ac:dyDescent="0.25">
      <c r="A95" s="31">
        <v>92</v>
      </c>
      <c r="B95" s="32" t="s">
        <v>128</v>
      </c>
      <c r="C95" s="33">
        <v>7377</v>
      </c>
      <c r="D95" s="33" t="s">
        <v>820</v>
      </c>
      <c r="E95" s="34" t="s">
        <v>754</v>
      </c>
      <c r="F95" s="34" t="s">
        <v>816</v>
      </c>
      <c r="G95" s="34" t="s">
        <v>817</v>
      </c>
      <c r="H95" s="34" t="s">
        <v>821</v>
      </c>
      <c r="I95" s="35" t="s">
        <v>7</v>
      </c>
      <c r="J95" s="35" t="s">
        <v>822</v>
      </c>
      <c r="K95" s="35" t="s">
        <v>823</v>
      </c>
      <c r="L95" s="34">
        <v>4575</v>
      </c>
      <c r="M95" s="34" t="s">
        <v>29</v>
      </c>
      <c r="N95" s="34" t="s">
        <v>30</v>
      </c>
      <c r="O95" s="34" t="s">
        <v>31</v>
      </c>
      <c r="P95" s="34" t="s">
        <v>33</v>
      </c>
      <c r="Q95" s="34" t="s">
        <v>32</v>
      </c>
      <c r="R95" s="36" t="s">
        <v>33</v>
      </c>
      <c r="S95" s="37">
        <v>3838930.17</v>
      </c>
      <c r="T95" s="38">
        <v>3686748.68</v>
      </c>
      <c r="U95" s="39">
        <v>979.01329339472841</v>
      </c>
      <c r="V95" s="38">
        <v>3710854.98</v>
      </c>
      <c r="W95" s="40">
        <v>1</v>
      </c>
      <c r="X95" s="38">
        <v>634.56999999999994</v>
      </c>
      <c r="Y95" s="38">
        <v>1228.48</v>
      </c>
      <c r="Z95" s="38">
        <v>3891857.2730999999</v>
      </c>
      <c r="AA95" s="38">
        <v>3838930.17</v>
      </c>
      <c r="AB95" s="40">
        <v>1</v>
      </c>
      <c r="AD95" s="51"/>
    </row>
    <row r="96" spans="1:30" x14ac:dyDescent="0.25">
      <c r="A96" s="31">
        <v>93</v>
      </c>
      <c r="B96" s="32" t="s">
        <v>129</v>
      </c>
      <c r="C96" s="33">
        <v>7039</v>
      </c>
      <c r="D96" s="33" t="s">
        <v>824</v>
      </c>
      <c r="E96" s="34" t="s">
        <v>754</v>
      </c>
      <c r="F96" s="34" t="s">
        <v>816</v>
      </c>
      <c r="G96" s="34" t="s">
        <v>825</v>
      </c>
      <c r="H96" s="34" t="s">
        <v>33</v>
      </c>
      <c r="I96" s="35" t="s">
        <v>6</v>
      </c>
      <c r="J96" s="35" t="s">
        <v>826</v>
      </c>
      <c r="K96" s="35" t="s">
        <v>827</v>
      </c>
      <c r="L96" s="34">
        <v>6333</v>
      </c>
      <c r="M96" s="34" t="s">
        <v>29</v>
      </c>
      <c r="N96" s="34" t="s">
        <v>30</v>
      </c>
      <c r="O96" s="34" t="s">
        <v>31</v>
      </c>
      <c r="P96" s="34" t="s">
        <v>33</v>
      </c>
      <c r="Q96" s="34" t="s">
        <v>32</v>
      </c>
      <c r="R96" s="36" t="s">
        <v>33</v>
      </c>
      <c r="S96" s="37">
        <v>4271135.18</v>
      </c>
      <c r="T96" s="38">
        <v>4101820.38</v>
      </c>
      <c r="U96" s="39">
        <v>1089.2352660006693</v>
      </c>
      <c r="V96" s="38">
        <v>4135189.8200000003</v>
      </c>
      <c r="W96" s="40">
        <v>1</v>
      </c>
      <c r="X96" s="38">
        <v>886.57899999999995</v>
      </c>
      <c r="Y96" s="38">
        <v>910.80000000000018</v>
      </c>
      <c r="Z96" s="38">
        <v>3399924.8529700004</v>
      </c>
      <c r="AA96" s="38">
        <v>3399924.8529700004</v>
      </c>
      <c r="AB96" s="40">
        <v>0.82888194459894915</v>
      </c>
      <c r="AD96" s="51"/>
    </row>
    <row r="97" spans="1:30" x14ac:dyDescent="0.25">
      <c r="A97" s="31">
        <v>94</v>
      </c>
      <c r="B97" s="32" t="s">
        <v>130</v>
      </c>
      <c r="C97" s="33">
        <v>7047</v>
      </c>
      <c r="D97" s="33" t="s">
        <v>828</v>
      </c>
      <c r="E97" s="34" t="s">
        <v>754</v>
      </c>
      <c r="F97" s="34" t="s">
        <v>816</v>
      </c>
      <c r="G97" s="34" t="s">
        <v>829</v>
      </c>
      <c r="H97" s="34" t="s">
        <v>33</v>
      </c>
      <c r="I97" s="35" t="s">
        <v>6</v>
      </c>
      <c r="J97" s="35" t="s">
        <v>830</v>
      </c>
      <c r="K97" s="35" t="s">
        <v>831</v>
      </c>
      <c r="L97" s="34">
        <v>22058</v>
      </c>
      <c r="M97" s="34" t="s">
        <v>40</v>
      </c>
      <c r="N97" s="34" t="s">
        <v>30</v>
      </c>
      <c r="O97" s="34" t="s">
        <v>31</v>
      </c>
      <c r="P97" s="34" t="s">
        <v>33</v>
      </c>
      <c r="Q97" s="34" t="s">
        <v>32</v>
      </c>
      <c r="R97" s="36" t="s">
        <v>33</v>
      </c>
      <c r="S97" s="37">
        <v>8009856.7299999986</v>
      </c>
      <c r="T97" s="38">
        <v>7692332.8799999999</v>
      </c>
      <c r="U97" s="39">
        <v>2042.6931153705209</v>
      </c>
      <c r="V97" s="38">
        <v>7803514.0499999998</v>
      </c>
      <c r="W97" s="40">
        <v>1</v>
      </c>
      <c r="X97" s="38">
        <v>0</v>
      </c>
      <c r="Y97" s="38">
        <v>3568.7</v>
      </c>
      <c r="Z97" s="38">
        <v>9026491.3449999988</v>
      </c>
      <c r="AA97" s="38">
        <v>8009856.7299999986</v>
      </c>
      <c r="AB97" s="40">
        <v>1</v>
      </c>
      <c r="AD97" s="51"/>
    </row>
    <row r="98" spans="1:30" x14ac:dyDescent="0.25">
      <c r="A98" s="31">
        <v>95</v>
      </c>
      <c r="B98" s="32" t="s">
        <v>131</v>
      </c>
      <c r="C98" s="33">
        <v>7074</v>
      </c>
      <c r="D98" s="33" t="s">
        <v>832</v>
      </c>
      <c r="E98" s="34" t="s">
        <v>754</v>
      </c>
      <c r="F98" s="34" t="s">
        <v>816</v>
      </c>
      <c r="G98" s="34" t="s">
        <v>833</v>
      </c>
      <c r="H98" s="34" t="s">
        <v>33</v>
      </c>
      <c r="I98" s="35" t="s">
        <v>6</v>
      </c>
      <c r="J98" s="35" t="s">
        <v>834</v>
      </c>
      <c r="K98" s="35" t="s">
        <v>835</v>
      </c>
      <c r="L98" s="34">
        <v>9050</v>
      </c>
      <c r="M98" s="34" t="s">
        <v>29</v>
      </c>
      <c r="N98" s="34" t="s">
        <v>30</v>
      </c>
      <c r="O98" s="34" t="s">
        <v>31</v>
      </c>
      <c r="P98" s="34" t="s">
        <v>33</v>
      </c>
      <c r="Q98" s="34" t="s">
        <v>32</v>
      </c>
      <c r="R98" s="36" t="s">
        <v>33</v>
      </c>
      <c r="S98" s="37">
        <v>4939110.74</v>
      </c>
      <c r="T98" s="38">
        <v>4743316.29</v>
      </c>
      <c r="U98" s="39">
        <v>1259.5840144671224</v>
      </c>
      <c r="V98" s="38">
        <v>4791001.9800000004</v>
      </c>
      <c r="W98" s="40">
        <v>1</v>
      </c>
      <c r="X98" s="38">
        <v>104</v>
      </c>
      <c r="Y98" s="38">
        <v>1433</v>
      </c>
      <c r="Z98" s="38">
        <v>3753147.27</v>
      </c>
      <c r="AA98" s="38">
        <v>3753147.27</v>
      </c>
      <c r="AB98" s="40">
        <v>0.79124963222724498</v>
      </c>
      <c r="AD98" s="51"/>
    </row>
    <row r="99" spans="1:30" x14ac:dyDescent="0.25">
      <c r="A99" s="31">
        <v>96</v>
      </c>
      <c r="B99" s="32" t="s">
        <v>132</v>
      </c>
      <c r="C99" s="33">
        <v>7274</v>
      </c>
      <c r="D99" s="33" t="s">
        <v>836</v>
      </c>
      <c r="E99" s="34" t="s">
        <v>754</v>
      </c>
      <c r="F99" s="34" t="s">
        <v>816</v>
      </c>
      <c r="G99" s="34" t="s">
        <v>833</v>
      </c>
      <c r="H99" s="34" t="s">
        <v>837</v>
      </c>
      <c r="I99" s="35" t="s">
        <v>7</v>
      </c>
      <c r="J99" s="35" t="s">
        <v>838</v>
      </c>
      <c r="K99" s="35" t="s">
        <v>839</v>
      </c>
      <c r="L99" s="34">
        <v>3589</v>
      </c>
      <c r="M99" s="34" t="s">
        <v>29</v>
      </c>
      <c r="N99" s="34" t="s">
        <v>30</v>
      </c>
      <c r="O99" s="34" t="s">
        <v>31</v>
      </c>
      <c r="P99" s="34" t="s">
        <v>33</v>
      </c>
      <c r="Q99" s="34" t="s">
        <v>32</v>
      </c>
      <c r="R99" s="36" t="s">
        <v>33</v>
      </c>
      <c r="S99" s="37">
        <v>3619474.53</v>
      </c>
      <c r="T99" s="38">
        <v>3475992.63</v>
      </c>
      <c r="U99" s="39">
        <v>923.04718544365312</v>
      </c>
      <c r="V99" s="38">
        <v>3245813.45</v>
      </c>
      <c r="W99" s="40">
        <v>0.93378030263545186</v>
      </c>
      <c r="X99" s="38">
        <v>1480.23</v>
      </c>
      <c r="Y99" s="38">
        <v>1680.7</v>
      </c>
      <c r="Z99" s="38">
        <v>6081279.3239000002</v>
      </c>
      <c r="AA99" s="38">
        <v>3619474.53</v>
      </c>
      <c r="AB99" s="40">
        <v>1</v>
      </c>
      <c r="AD99" s="51"/>
    </row>
    <row r="100" spans="1:30" x14ac:dyDescent="0.25">
      <c r="A100" s="31">
        <v>97</v>
      </c>
      <c r="B100" s="32" t="s">
        <v>133</v>
      </c>
      <c r="C100" s="33">
        <v>7077</v>
      </c>
      <c r="D100" s="33" t="s">
        <v>840</v>
      </c>
      <c r="E100" s="34" t="s">
        <v>754</v>
      </c>
      <c r="F100" s="34" t="s">
        <v>816</v>
      </c>
      <c r="G100" s="34" t="s">
        <v>841</v>
      </c>
      <c r="H100" s="34" t="s">
        <v>33</v>
      </c>
      <c r="I100" s="35" t="s">
        <v>6</v>
      </c>
      <c r="J100" s="35" t="s">
        <v>842</v>
      </c>
      <c r="K100" s="35" t="s">
        <v>843</v>
      </c>
      <c r="L100" s="34">
        <v>9364</v>
      </c>
      <c r="M100" s="34" t="s">
        <v>40</v>
      </c>
      <c r="N100" s="34" t="s">
        <v>30</v>
      </c>
      <c r="O100" s="34" t="s">
        <v>31</v>
      </c>
      <c r="P100" s="34" t="s">
        <v>33</v>
      </c>
      <c r="Q100" s="34" t="s">
        <v>32</v>
      </c>
      <c r="R100" s="36" t="s">
        <v>33</v>
      </c>
      <c r="S100" s="37">
        <v>3771652.0599999996</v>
      </c>
      <c r="T100" s="38">
        <v>3622137.59</v>
      </c>
      <c r="U100" s="39">
        <v>961.85586784145653</v>
      </c>
      <c r="V100" s="38">
        <v>3622137.59</v>
      </c>
      <c r="W100" s="40">
        <v>1</v>
      </c>
      <c r="X100" s="38">
        <v>0</v>
      </c>
      <c r="Y100" s="38">
        <v>2927.2999999999997</v>
      </c>
      <c r="Z100" s="38">
        <v>7404166.254999999</v>
      </c>
      <c r="AA100" s="38">
        <v>3771652.0599999996</v>
      </c>
      <c r="AB100" s="40">
        <v>1</v>
      </c>
      <c r="AD100" s="51"/>
    </row>
    <row r="101" spans="1:30" x14ac:dyDescent="0.25">
      <c r="A101" s="31">
        <v>98</v>
      </c>
      <c r="B101" s="32" t="s">
        <v>134</v>
      </c>
      <c r="C101" s="33">
        <v>7169</v>
      </c>
      <c r="D101" s="33" t="s">
        <v>844</v>
      </c>
      <c r="E101" s="34" t="s">
        <v>754</v>
      </c>
      <c r="F101" s="34" t="s">
        <v>816</v>
      </c>
      <c r="G101" s="34" t="s">
        <v>841</v>
      </c>
      <c r="H101" s="34" t="s">
        <v>845</v>
      </c>
      <c r="I101" s="35" t="s">
        <v>7</v>
      </c>
      <c r="J101" s="35" t="s">
        <v>846</v>
      </c>
      <c r="K101" s="35" t="s">
        <v>847</v>
      </c>
      <c r="L101" s="34">
        <v>2582</v>
      </c>
      <c r="M101" s="34" t="s">
        <v>29</v>
      </c>
      <c r="N101" s="34" t="s">
        <v>30</v>
      </c>
      <c r="O101" s="34" t="s">
        <v>31</v>
      </c>
      <c r="P101" s="34" t="s">
        <v>33</v>
      </c>
      <c r="Q101" s="34" t="s">
        <v>32</v>
      </c>
      <c r="R101" s="36" t="s">
        <v>33</v>
      </c>
      <c r="S101" s="37">
        <v>3505752.84</v>
      </c>
      <c r="T101" s="38">
        <v>3366779.05</v>
      </c>
      <c r="U101" s="39">
        <v>894.0456027702096</v>
      </c>
      <c r="V101" s="38">
        <v>3136599.87</v>
      </c>
      <c r="W101" s="40">
        <v>0.93163222873208751</v>
      </c>
      <c r="X101" s="38">
        <v>2601.5249999999996</v>
      </c>
      <c r="Y101" s="38">
        <v>1802.3000000000002</v>
      </c>
      <c r="Z101" s="38">
        <v>7775251.0607500002</v>
      </c>
      <c r="AA101" s="38">
        <v>3505752.84</v>
      </c>
      <c r="AB101" s="40">
        <v>1</v>
      </c>
      <c r="AD101" s="51"/>
    </row>
    <row r="102" spans="1:30" ht="22.5" x14ac:dyDescent="0.25">
      <c r="A102" s="31">
        <v>99</v>
      </c>
      <c r="B102" s="32" t="s">
        <v>135</v>
      </c>
      <c r="C102" s="33">
        <v>7378</v>
      </c>
      <c r="D102" s="33" t="s">
        <v>848</v>
      </c>
      <c r="E102" s="34" t="s">
        <v>754</v>
      </c>
      <c r="F102" s="34" t="s">
        <v>816</v>
      </c>
      <c r="G102" s="34" t="s">
        <v>841</v>
      </c>
      <c r="H102" s="34" t="s">
        <v>849</v>
      </c>
      <c r="I102" s="35" t="s">
        <v>7</v>
      </c>
      <c r="J102" s="35" t="s">
        <v>850</v>
      </c>
      <c r="K102" s="35" t="s">
        <v>851</v>
      </c>
      <c r="L102" s="34">
        <v>2841</v>
      </c>
      <c r="M102" s="34" t="s">
        <v>40</v>
      </c>
      <c r="N102" s="34" t="s">
        <v>30</v>
      </c>
      <c r="O102" s="34" t="s">
        <v>31</v>
      </c>
      <c r="P102" s="34" t="s">
        <v>33</v>
      </c>
      <c r="Q102" s="34" t="s">
        <v>32</v>
      </c>
      <c r="R102" s="36" t="s">
        <v>33</v>
      </c>
      <c r="S102" s="37">
        <v>3035002.01</v>
      </c>
      <c r="T102" s="38">
        <v>2914689.55</v>
      </c>
      <c r="U102" s="39">
        <v>773.99358167497837</v>
      </c>
      <c r="V102" s="38">
        <v>2914689.55</v>
      </c>
      <c r="W102" s="40">
        <v>1</v>
      </c>
      <c r="X102" s="38">
        <v>1850.42</v>
      </c>
      <c r="Y102" s="38">
        <v>1873.88</v>
      </c>
      <c r="Z102" s="38">
        <v>7027613.1786000002</v>
      </c>
      <c r="AA102" s="38">
        <v>3035002.01</v>
      </c>
      <c r="AB102" s="40">
        <v>1</v>
      </c>
      <c r="AD102" s="51"/>
    </row>
    <row r="103" spans="1:30" x14ac:dyDescent="0.25">
      <c r="A103" s="31">
        <v>100</v>
      </c>
      <c r="B103" s="32" t="s">
        <v>136</v>
      </c>
      <c r="C103" s="33">
        <v>7245</v>
      </c>
      <c r="D103" s="33" t="s">
        <v>852</v>
      </c>
      <c r="E103" s="34" t="s">
        <v>754</v>
      </c>
      <c r="F103" s="34" t="s">
        <v>816</v>
      </c>
      <c r="G103" s="34" t="s">
        <v>841</v>
      </c>
      <c r="H103" s="34" t="s">
        <v>853</v>
      </c>
      <c r="I103" s="35" t="s">
        <v>7</v>
      </c>
      <c r="J103" s="35" t="s">
        <v>854</v>
      </c>
      <c r="K103" s="35" t="s">
        <v>855</v>
      </c>
      <c r="L103" s="34">
        <v>1677</v>
      </c>
      <c r="M103" s="34" t="s">
        <v>29</v>
      </c>
      <c r="N103" s="34" t="s">
        <v>30</v>
      </c>
      <c r="O103" s="34" t="s">
        <v>31</v>
      </c>
      <c r="P103" s="34" t="s">
        <v>33</v>
      </c>
      <c r="Q103" s="34" t="s">
        <v>32</v>
      </c>
      <c r="R103" s="36" t="s">
        <v>33</v>
      </c>
      <c r="S103" s="37">
        <v>3403550.13</v>
      </c>
      <c r="T103" s="38">
        <v>3268627.82</v>
      </c>
      <c r="U103" s="39">
        <v>867.98161868191983</v>
      </c>
      <c r="V103" s="38">
        <v>3038448.64</v>
      </c>
      <c r="W103" s="40">
        <v>0.92957926301930582</v>
      </c>
      <c r="X103" s="38">
        <v>1515.54</v>
      </c>
      <c r="Y103" s="38">
        <v>1132.5999999999999</v>
      </c>
      <c r="Z103" s="38">
        <v>4738600.9321999997</v>
      </c>
      <c r="AA103" s="38">
        <v>3403550.13</v>
      </c>
      <c r="AB103" s="40">
        <v>1</v>
      </c>
      <c r="AD103" s="51"/>
    </row>
    <row r="104" spans="1:30" x14ac:dyDescent="0.25">
      <c r="A104" s="31">
        <v>101</v>
      </c>
      <c r="B104" s="32" t="s">
        <v>137</v>
      </c>
      <c r="C104" s="33">
        <v>7102</v>
      </c>
      <c r="D104" s="33" t="s">
        <v>856</v>
      </c>
      <c r="E104" s="34" t="s">
        <v>754</v>
      </c>
      <c r="F104" s="34" t="s">
        <v>816</v>
      </c>
      <c r="G104" s="34" t="s">
        <v>816</v>
      </c>
      <c r="H104" s="34" t="s">
        <v>33</v>
      </c>
      <c r="I104" s="35" t="s">
        <v>6</v>
      </c>
      <c r="J104" s="35" t="s">
        <v>857</v>
      </c>
      <c r="K104" s="35" t="s">
        <v>858</v>
      </c>
      <c r="L104" s="34">
        <v>128240</v>
      </c>
      <c r="M104" s="34" t="s">
        <v>29</v>
      </c>
      <c r="N104" s="34" t="s">
        <v>30</v>
      </c>
      <c r="O104" s="34" t="s">
        <v>31</v>
      </c>
      <c r="P104" s="34" t="s">
        <v>33</v>
      </c>
      <c r="Q104" s="34" t="s">
        <v>32</v>
      </c>
      <c r="R104" s="36" t="s">
        <v>33</v>
      </c>
      <c r="S104" s="37">
        <v>33645716.409999996</v>
      </c>
      <c r="T104" s="38">
        <v>32311945.050000001</v>
      </c>
      <c r="U104" s="39">
        <v>8580.4123050204744</v>
      </c>
      <c r="V104" s="38">
        <v>24739391.52</v>
      </c>
      <c r="W104" s="40">
        <v>0.76564228744874019</v>
      </c>
      <c r="X104" s="38">
        <v>10292.08</v>
      </c>
      <c r="Y104" s="38">
        <v>3332.5</v>
      </c>
      <c r="Z104" s="38">
        <v>21154495.349399999</v>
      </c>
      <c r="AA104" s="38">
        <v>21154495.349399999</v>
      </c>
      <c r="AB104" s="40">
        <v>0.65469581966251822</v>
      </c>
      <c r="AD104" s="51"/>
    </row>
    <row r="105" spans="1:30" x14ac:dyDescent="0.25">
      <c r="A105" s="31">
        <v>102</v>
      </c>
      <c r="B105" s="32" t="s">
        <v>138</v>
      </c>
      <c r="C105" s="33">
        <v>7376</v>
      </c>
      <c r="D105" s="33" t="s">
        <v>859</v>
      </c>
      <c r="E105" s="34" t="s">
        <v>754</v>
      </c>
      <c r="F105" s="34" t="s">
        <v>816</v>
      </c>
      <c r="G105" s="34" t="s">
        <v>816</v>
      </c>
      <c r="H105" s="34" t="s">
        <v>860</v>
      </c>
      <c r="I105" s="35" t="s">
        <v>7</v>
      </c>
      <c r="J105" s="35" t="s">
        <v>861</v>
      </c>
      <c r="K105" s="35" t="s">
        <v>862</v>
      </c>
      <c r="L105" s="34">
        <v>21725</v>
      </c>
      <c r="M105" s="34" t="s">
        <v>29</v>
      </c>
      <c r="N105" s="34" t="s">
        <v>30</v>
      </c>
      <c r="O105" s="34" t="s">
        <v>31</v>
      </c>
      <c r="P105" s="34" t="s">
        <v>33</v>
      </c>
      <c r="Q105" s="34" t="s">
        <v>32</v>
      </c>
      <c r="R105" s="36" t="s">
        <v>33</v>
      </c>
      <c r="S105" s="37">
        <v>8055264.6600000001</v>
      </c>
      <c r="T105" s="38">
        <v>7735940.7599999998</v>
      </c>
      <c r="U105" s="39">
        <v>2054.2731545655879</v>
      </c>
      <c r="V105" s="38">
        <v>6406577.5700000003</v>
      </c>
      <c r="W105" s="40">
        <v>0.82815752715252189</v>
      </c>
      <c r="X105" s="38">
        <v>2052.2399999999998</v>
      </c>
      <c r="Y105" s="38">
        <v>3931.2000000000003</v>
      </c>
      <c r="Z105" s="38">
        <v>12480831.8232</v>
      </c>
      <c r="AA105" s="38">
        <v>8055264.6600000001</v>
      </c>
      <c r="AB105" s="40">
        <v>1</v>
      </c>
      <c r="AD105" s="51"/>
    </row>
    <row r="106" spans="1:30" x14ac:dyDescent="0.25">
      <c r="A106" s="31">
        <v>103</v>
      </c>
      <c r="B106" s="32" t="s">
        <v>139</v>
      </c>
      <c r="C106" s="33">
        <v>7316</v>
      </c>
      <c r="D106" s="33" t="s">
        <v>863</v>
      </c>
      <c r="E106" s="34" t="s">
        <v>754</v>
      </c>
      <c r="F106" s="34" t="s">
        <v>816</v>
      </c>
      <c r="G106" s="34" t="s">
        <v>816</v>
      </c>
      <c r="H106" s="34" t="s">
        <v>864</v>
      </c>
      <c r="I106" s="35" t="s">
        <v>7</v>
      </c>
      <c r="J106" s="35" t="s">
        <v>865</v>
      </c>
      <c r="K106" s="35" t="s">
        <v>866</v>
      </c>
      <c r="L106" s="34">
        <v>8791</v>
      </c>
      <c r="M106" s="34" t="s">
        <v>29</v>
      </c>
      <c r="N106" s="34" t="s">
        <v>30</v>
      </c>
      <c r="O106" s="34" t="s">
        <v>31</v>
      </c>
      <c r="P106" s="34" t="s">
        <v>33</v>
      </c>
      <c r="Q106" s="34" t="s">
        <v>32</v>
      </c>
      <c r="R106" s="36" t="s">
        <v>33</v>
      </c>
      <c r="S106" s="37">
        <v>4875435.49</v>
      </c>
      <c r="T106" s="38">
        <v>4682165.2300000004</v>
      </c>
      <c r="U106" s="39">
        <v>1243.3453972351015</v>
      </c>
      <c r="V106" s="38">
        <v>4728486.21</v>
      </c>
      <c r="W106" s="40">
        <v>1</v>
      </c>
      <c r="X106" s="38">
        <v>0</v>
      </c>
      <c r="Y106" s="38">
        <v>2954.6000000000004</v>
      </c>
      <c r="Z106" s="38">
        <v>7473217.5100000007</v>
      </c>
      <c r="AA106" s="38">
        <v>4875435.49</v>
      </c>
      <c r="AB106" s="40">
        <v>1</v>
      </c>
      <c r="AD106" s="51"/>
    </row>
    <row r="107" spans="1:30" x14ac:dyDescent="0.25">
      <c r="A107" s="31">
        <v>104</v>
      </c>
      <c r="B107" s="32" t="s">
        <v>140</v>
      </c>
      <c r="C107" s="33">
        <v>7127</v>
      </c>
      <c r="D107" s="33" t="s">
        <v>867</v>
      </c>
      <c r="E107" s="34" t="s">
        <v>754</v>
      </c>
      <c r="F107" s="34" t="s">
        <v>816</v>
      </c>
      <c r="G107" s="34" t="s">
        <v>868</v>
      </c>
      <c r="H107" s="34" t="s">
        <v>33</v>
      </c>
      <c r="I107" s="35" t="s">
        <v>6</v>
      </c>
      <c r="J107" s="35" t="s">
        <v>869</v>
      </c>
      <c r="K107" s="35" t="s">
        <v>870</v>
      </c>
      <c r="L107" s="34">
        <v>29653</v>
      </c>
      <c r="M107" s="34" t="s">
        <v>141</v>
      </c>
      <c r="N107" s="34" t="s">
        <v>30</v>
      </c>
      <c r="O107" s="34" t="s">
        <v>31</v>
      </c>
      <c r="P107" s="34" t="s">
        <v>33</v>
      </c>
      <c r="Q107" s="34" t="s">
        <v>32</v>
      </c>
      <c r="R107" s="36" t="s">
        <v>33</v>
      </c>
      <c r="S107" s="37">
        <v>6062912.6399999997</v>
      </c>
      <c r="T107" s="38">
        <v>5822568.8399999999</v>
      </c>
      <c r="U107" s="39">
        <v>1546.1787040135112</v>
      </c>
      <c r="V107" s="38">
        <v>5822568.8399999999</v>
      </c>
      <c r="W107" s="40">
        <v>1</v>
      </c>
      <c r="X107" s="38">
        <v>4783.9040000000005</v>
      </c>
      <c r="Y107" s="38">
        <v>3040.8999999999996</v>
      </c>
      <c r="Z107" s="38">
        <v>13606462.837719999</v>
      </c>
      <c r="AA107" s="38">
        <v>6062912.6399999997</v>
      </c>
      <c r="AB107" s="40">
        <v>1</v>
      </c>
      <c r="AD107" s="51"/>
    </row>
    <row r="108" spans="1:30" x14ac:dyDescent="0.25">
      <c r="A108" s="31">
        <v>105</v>
      </c>
      <c r="B108" s="32" t="s">
        <v>142</v>
      </c>
      <c r="C108" s="33">
        <v>7175</v>
      </c>
      <c r="D108" s="33" t="s">
        <v>871</v>
      </c>
      <c r="E108" s="34" t="s">
        <v>754</v>
      </c>
      <c r="F108" s="34" t="s">
        <v>816</v>
      </c>
      <c r="G108" s="34" t="s">
        <v>868</v>
      </c>
      <c r="H108" s="34" t="s">
        <v>872</v>
      </c>
      <c r="I108" s="35" t="s">
        <v>7</v>
      </c>
      <c r="J108" s="35" t="s">
        <v>873</v>
      </c>
      <c r="K108" s="35" t="s">
        <v>874</v>
      </c>
      <c r="L108" s="34">
        <v>14606</v>
      </c>
      <c r="M108" s="34" t="s">
        <v>40</v>
      </c>
      <c r="N108" s="34" t="s">
        <v>30</v>
      </c>
      <c r="O108" s="34" t="s">
        <v>31</v>
      </c>
      <c r="P108" s="34" t="s">
        <v>33</v>
      </c>
      <c r="Q108" s="34" t="s">
        <v>32</v>
      </c>
      <c r="R108" s="36" t="s">
        <v>33</v>
      </c>
      <c r="S108" s="37">
        <v>4363637.2699999996</v>
      </c>
      <c r="T108" s="38">
        <v>4190655.53</v>
      </c>
      <c r="U108" s="39">
        <v>1112.8253721672536</v>
      </c>
      <c r="V108" s="38">
        <v>4190655.53</v>
      </c>
      <c r="W108" s="40">
        <v>1</v>
      </c>
      <c r="X108" s="38">
        <v>1204.8</v>
      </c>
      <c r="Y108" s="38">
        <v>1781.1999999999998</v>
      </c>
      <c r="Z108" s="38">
        <v>5994929.0839999998</v>
      </c>
      <c r="AA108" s="38">
        <v>4363637.2699999996</v>
      </c>
      <c r="AB108" s="40">
        <v>1</v>
      </c>
      <c r="AD108" s="51"/>
    </row>
    <row r="109" spans="1:30" ht="22.5" x14ac:dyDescent="0.25">
      <c r="A109" s="31">
        <v>106</v>
      </c>
      <c r="B109" s="32" t="s">
        <v>143</v>
      </c>
      <c r="C109" s="33">
        <v>7293</v>
      </c>
      <c r="D109" s="33" t="s">
        <v>875</v>
      </c>
      <c r="E109" s="34" t="s">
        <v>754</v>
      </c>
      <c r="F109" s="34" t="s">
        <v>816</v>
      </c>
      <c r="G109" s="34" t="s">
        <v>868</v>
      </c>
      <c r="H109" s="34" t="s">
        <v>876</v>
      </c>
      <c r="I109" s="35" t="s">
        <v>7</v>
      </c>
      <c r="J109" s="35" t="s">
        <v>877</v>
      </c>
      <c r="K109" s="35" t="s">
        <v>878</v>
      </c>
      <c r="L109" s="34">
        <v>5334</v>
      </c>
      <c r="M109" s="34" t="s">
        <v>29</v>
      </c>
      <c r="N109" s="34" t="s">
        <v>30</v>
      </c>
      <c r="O109" s="34" t="s">
        <v>31</v>
      </c>
      <c r="P109" s="34" t="s">
        <v>33</v>
      </c>
      <c r="Q109" s="34" t="s">
        <v>32</v>
      </c>
      <c r="R109" s="36" t="s">
        <v>33</v>
      </c>
      <c r="S109" s="37">
        <v>4025530.63</v>
      </c>
      <c r="T109" s="38">
        <v>3865952</v>
      </c>
      <c r="U109" s="39">
        <v>1026.6005980168784</v>
      </c>
      <c r="V109" s="38">
        <v>3894057.5700000003</v>
      </c>
      <c r="W109" s="40">
        <v>1</v>
      </c>
      <c r="X109" s="38">
        <v>873.78499999999985</v>
      </c>
      <c r="Y109" s="38">
        <v>1612</v>
      </c>
      <c r="Z109" s="38">
        <v>5157686.1875499999</v>
      </c>
      <c r="AA109" s="38">
        <v>4025530.63</v>
      </c>
      <c r="AB109" s="40">
        <v>1</v>
      </c>
      <c r="AD109" s="51"/>
    </row>
    <row r="110" spans="1:30" x14ac:dyDescent="0.25">
      <c r="A110" s="31">
        <v>107</v>
      </c>
      <c r="B110" s="32" t="s">
        <v>144</v>
      </c>
      <c r="C110" s="33">
        <v>7139</v>
      </c>
      <c r="D110" s="33" t="s">
        <v>879</v>
      </c>
      <c r="E110" s="34" t="s">
        <v>754</v>
      </c>
      <c r="F110" s="34" t="s">
        <v>816</v>
      </c>
      <c r="G110" s="34" t="s">
        <v>880</v>
      </c>
      <c r="H110" s="34" t="s">
        <v>33</v>
      </c>
      <c r="I110" s="35" t="s">
        <v>6</v>
      </c>
      <c r="J110" s="35" t="s">
        <v>881</v>
      </c>
      <c r="K110" s="35" t="s">
        <v>882</v>
      </c>
      <c r="L110" s="34">
        <v>9746</v>
      </c>
      <c r="M110" s="34" t="s">
        <v>141</v>
      </c>
      <c r="N110" s="34" t="s">
        <v>30</v>
      </c>
      <c r="O110" s="34" t="s">
        <v>31</v>
      </c>
      <c r="P110" s="34" t="s">
        <v>33</v>
      </c>
      <c r="Q110" s="34" t="s">
        <v>32</v>
      </c>
      <c r="R110" s="36" t="s">
        <v>33</v>
      </c>
      <c r="S110" s="37">
        <v>3814791.7699999996</v>
      </c>
      <c r="T110" s="38">
        <v>3663567.17</v>
      </c>
      <c r="U110" s="39">
        <v>972.85746113686946</v>
      </c>
      <c r="V110" s="38">
        <v>3663567.17</v>
      </c>
      <c r="W110" s="40">
        <v>1</v>
      </c>
      <c r="X110" s="38">
        <v>0</v>
      </c>
      <c r="Y110" s="38">
        <v>1908.5</v>
      </c>
      <c r="Z110" s="38">
        <v>4827264.4749999996</v>
      </c>
      <c r="AA110" s="38">
        <v>3814791.7699999996</v>
      </c>
      <c r="AB110" s="40">
        <v>1</v>
      </c>
      <c r="AD110" s="51"/>
    </row>
    <row r="111" spans="1:30" x14ac:dyDescent="0.25">
      <c r="A111" s="31">
        <v>108</v>
      </c>
      <c r="B111" s="32" t="s">
        <v>145</v>
      </c>
      <c r="C111" s="33">
        <v>7209</v>
      </c>
      <c r="D111" s="33" t="s">
        <v>883</v>
      </c>
      <c r="E111" s="34" t="s">
        <v>754</v>
      </c>
      <c r="F111" s="34" t="s">
        <v>816</v>
      </c>
      <c r="G111" s="34" t="s">
        <v>880</v>
      </c>
      <c r="H111" s="34" t="s">
        <v>884</v>
      </c>
      <c r="I111" s="35" t="s">
        <v>7</v>
      </c>
      <c r="J111" s="35" t="s">
        <v>885</v>
      </c>
      <c r="K111" s="35" t="s">
        <v>886</v>
      </c>
      <c r="L111" s="34">
        <v>3104</v>
      </c>
      <c r="M111" s="34" t="s">
        <v>40</v>
      </c>
      <c r="N111" s="34" t="s">
        <v>30</v>
      </c>
      <c r="O111" s="34" t="s">
        <v>31</v>
      </c>
      <c r="P111" s="34" t="s">
        <v>33</v>
      </c>
      <c r="Q111" s="34" t="s">
        <v>32</v>
      </c>
      <c r="R111" s="36" t="s">
        <v>33</v>
      </c>
      <c r="S111" s="37">
        <v>3064702.9099999997</v>
      </c>
      <c r="T111" s="38">
        <v>2943213.06</v>
      </c>
      <c r="U111" s="39">
        <v>781.56797794879151</v>
      </c>
      <c r="V111" s="38">
        <v>2943213.06</v>
      </c>
      <c r="W111" s="40">
        <v>1</v>
      </c>
      <c r="X111" s="38">
        <v>0</v>
      </c>
      <c r="Y111" s="38">
        <v>3174.4</v>
      </c>
      <c r="Z111" s="38">
        <v>8029168.6399999997</v>
      </c>
      <c r="AA111" s="38">
        <v>3064702.9099999997</v>
      </c>
      <c r="AB111" s="40">
        <v>1</v>
      </c>
      <c r="AD111" s="51"/>
    </row>
    <row r="112" spans="1:30" x14ac:dyDescent="0.25">
      <c r="A112" s="31">
        <v>109</v>
      </c>
      <c r="B112" s="32" t="s">
        <v>146</v>
      </c>
      <c r="C112" s="33">
        <v>7382</v>
      </c>
      <c r="D112" s="33" t="s">
        <v>887</v>
      </c>
      <c r="E112" s="34" t="s">
        <v>754</v>
      </c>
      <c r="F112" s="34" t="s">
        <v>816</v>
      </c>
      <c r="G112" s="34" t="s">
        <v>880</v>
      </c>
      <c r="H112" s="34" t="s">
        <v>888</v>
      </c>
      <c r="I112" s="35" t="s">
        <v>7</v>
      </c>
      <c r="J112" s="35" t="s">
        <v>889</v>
      </c>
      <c r="K112" s="35" t="s">
        <v>890</v>
      </c>
      <c r="L112" s="34">
        <v>2046</v>
      </c>
      <c r="M112" s="34" t="s">
        <v>29</v>
      </c>
      <c r="N112" s="34" t="s">
        <v>30</v>
      </c>
      <c r="O112" s="34" t="s">
        <v>31</v>
      </c>
      <c r="P112" s="34" t="s">
        <v>33</v>
      </c>
      <c r="Q112" s="34" t="s">
        <v>32</v>
      </c>
      <c r="R112" s="36" t="s">
        <v>33</v>
      </c>
      <c r="S112" s="37">
        <v>3445221.73</v>
      </c>
      <c r="T112" s="38">
        <v>3308647.49</v>
      </c>
      <c r="U112" s="39">
        <v>878.60881145473195</v>
      </c>
      <c r="V112" s="38">
        <v>3328468.31</v>
      </c>
      <c r="W112" s="40">
        <v>1</v>
      </c>
      <c r="X112" s="38">
        <v>0</v>
      </c>
      <c r="Y112" s="38">
        <v>2124.9</v>
      </c>
      <c r="Z112" s="38">
        <v>5374615.8150000004</v>
      </c>
      <c r="AA112" s="38">
        <v>3445221.73</v>
      </c>
      <c r="AB112" s="40">
        <v>1</v>
      </c>
      <c r="AD112" s="51"/>
    </row>
    <row r="113" spans="1:30" x14ac:dyDescent="0.25">
      <c r="A113" s="31">
        <v>110</v>
      </c>
      <c r="B113" s="32" t="s">
        <v>147</v>
      </c>
      <c r="C113" s="33">
        <v>7246</v>
      </c>
      <c r="D113" s="33" t="s">
        <v>891</v>
      </c>
      <c r="E113" s="34" t="s">
        <v>754</v>
      </c>
      <c r="F113" s="34" t="s">
        <v>816</v>
      </c>
      <c r="G113" s="34" t="s">
        <v>880</v>
      </c>
      <c r="H113" s="34" t="s">
        <v>892</v>
      </c>
      <c r="I113" s="35" t="s">
        <v>7</v>
      </c>
      <c r="J113" s="35" t="s">
        <v>893</v>
      </c>
      <c r="K113" s="35" t="s">
        <v>894</v>
      </c>
      <c r="L113" s="34">
        <v>2273</v>
      </c>
      <c r="M113" s="34" t="s">
        <v>29</v>
      </c>
      <c r="N113" s="34" t="s">
        <v>30</v>
      </c>
      <c r="O113" s="34" t="s">
        <v>31</v>
      </c>
      <c r="P113" s="34" t="s">
        <v>33</v>
      </c>
      <c r="Q113" s="34" t="s">
        <v>32</v>
      </c>
      <c r="R113" s="36" t="s">
        <v>33</v>
      </c>
      <c r="S113" s="37">
        <v>3470857.11</v>
      </c>
      <c r="T113" s="38">
        <v>3333266.64</v>
      </c>
      <c r="U113" s="39">
        <v>885.14640791549175</v>
      </c>
      <c r="V113" s="38">
        <v>2853087.46</v>
      </c>
      <c r="W113" s="40">
        <v>0.85594336371482116</v>
      </c>
      <c r="X113" s="38">
        <v>942.4</v>
      </c>
      <c r="Y113" s="38">
        <v>2642.7</v>
      </c>
      <c r="Z113" s="38">
        <v>7849524.8769999994</v>
      </c>
      <c r="AA113" s="38">
        <v>3470857.11</v>
      </c>
      <c r="AB113" s="40">
        <v>1</v>
      </c>
      <c r="AD113" s="51"/>
    </row>
    <row r="114" spans="1:30" ht="22.5" x14ac:dyDescent="0.25">
      <c r="A114" s="31">
        <v>111</v>
      </c>
      <c r="B114" s="32" t="s">
        <v>148</v>
      </c>
      <c r="C114" s="33">
        <v>7308</v>
      </c>
      <c r="D114" s="33" t="s">
        <v>895</v>
      </c>
      <c r="E114" s="34" t="s">
        <v>754</v>
      </c>
      <c r="F114" s="34" t="s">
        <v>816</v>
      </c>
      <c r="G114" s="34" t="s">
        <v>896</v>
      </c>
      <c r="H114" s="34" t="s">
        <v>33</v>
      </c>
      <c r="I114" s="35" t="s">
        <v>6</v>
      </c>
      <c r="J114" s="35" t="s">
        <v>897</v>
      </c>
      <c r="K114" s="35" t="s">
        <v>898</v>
      </c>
      <c r="L114" s="34">
        <v>19717</v>
      </c>
      <c r="M114" s="34" t="s">
        <v>40</v>
      </c>
      <c r="N114" s="34" t="s">
        <v>30</v>
      </c>
      <c r="O114" s="34" t="s">
        <v>31</v>
      </c>
      <c r="P114" s="34" t="s">
        <v>33</v>
      </c>
      <c r="Q114" s="34" t="s">
        <v>32</v>
      </c>
      <c r="R114" s="36" t="s">
        <v>33</v>
      </c>
      <c r="S114" s="37">
        <v>4940828.5</v>
      </c>
      <c r="T114" s="38">
        <v>4744965.96</v>
      </c>
      <c r="U114" s="39">
        <v>1260.0220830744229</v>
      </c>
      <c r="V114" s="38">
        <v>4744965.96</v>
      </c>
      <c r="W114" s="40">
        <v>1</v>
      </c>
      <c r="X114" s="38">
        <v>3170.33</v>
      </c>
      <c r="Y114" s="38">
        <v>2655.3</v>
      </c>
      <c r="Z114" s="38">
        <v>10636074.176900001</v>
      </c>
      <c r="AA114" s="38">
        <v>4940828.5</v>
      </c>
      <c r="AB114" s="40">
        <v>1</v>
      </c>
      <c r="AD114" s="51"/>
    </row>
    <row r="115" spans="1:30" x14ac:dyDescent="0.25">
      <c r="A115" s="31">
        <v>112</v>
      </c>
      <c r="B115" s="32" t="s">
        <v>149</v>
      </c>
      <c r="C115" s="33">
        <v>7153</v>
      </c>
      <c r="D115" s="33" t="s">
        <v>899</v>
      </c>
      <c r="E115" s="34" t="s">
        <v>754</v>
      </c>
      <c r="F115" s="34" t="s">
        <v>900</v>
      </c>
      <c r="G115" s="34" t="s">
        <v>901</v>
      </c>
      <c r="H115" s="34" t="s">
        <v>33</v>
      </c>
      <c r="I115" s="35" t="s">
        <v>6</v>
      </c>
      <c r="J115" s="35" t="s">
        <v>902</v>
      </c>
      <c r="K115" s="35" t="s">
        <v>903</v>
      </c>
      <c r="L115" s="34">
        <v>11778</v>
      </c>
      <c r="M115" s="34" t="s">
        <v>29</v>
      </c>
      <c r="N115" s="34" t="s">
        <v>30</v>
      </c>
      <c r="O115" s="34" t="s">
        <v>31</v>
      </c>
      <c r="P115" s="34" t="s">
        <v>33</v>
      </c>
      <c r="Q115" s="34" t="s">
        <v>32</v>
      </c>
      <c r="R115" s="36" t="s">
        <v>33</v>
      </c>
      <c r="S115" s="37">
        <v>5609790.6500000004</v>
      </c>
      <c r="T115" s="38">
        <v>5387409.3499999996</v>
      </c>
      <c r="U115" s="39">
        <v>1430.6224341305121</v>
      </c>
      <c r="V115" s="38">
        <v>5449469.2400000002</v>
      </c>
      <c r="W115" s="40">
        <v>1</v>
      </c>
      <c r="X115" s="38">
        <v>2553.62</v>
      </c>
      <c r="Y115" s="38">
        <v>3708.9900000000002</v>
      </c>
      <c r="Z115" s="38">
        <v>12538706.233100001</v>
      </c>
      <c r="AA115" s="38">
        <v>5609790.6500000004</v>
      </c>
      <c r="AB115" s="40">
        <v>1</v>
      </c>
      <c r="AD115" s="51"/>
    </row>
    <row r="116" spans="1:30" x14ac:dyDescent="0.25">
      <c r="A116" s="31">
        <v>113</v>
      </c>
      <c r="B116" s="32" t="s">
        <v>150</v>
      </c>
      <c r="C116" s="33">
        <v>7137</v>
      </c>
      <c r="D116" s="33" t="s">
        <v>904</v>
      </c>
      <c r="E116" s="34" t="s">
        <v>754</v>
      </c>
      <c r="F116" s="34" t="s">
        <v>900</v>
      </c>
      <c r="G116" s="34" t="s">
        <v>905</v>
      </c>
      <c r="H116" s="34" t="s">
        <v>33</v>
      </c>
      <c r="I116" s="35" t="s">
        <v>6</v>
      </c>
      <c r="J116" s="35" t="s">
        <v>906</v>
      </c>
      <c r="K116" s="35" t="s">
        <v>907</v>
      </c>
      <c r="L116" s="34">
        <v>42092</v>
      </c>
      <c r="M116" s="34" t="s">
        <v>29</v>
      </c>
      <c r="N116" s="34" t="s">
        <v>30</v>
      </c>
      <c r="O116" s="34" t="s">
        <v>31</v>
      </c>
      <c r="P116" s="34" t="s">
        <v>33</v>
      </c>
      <c r="Q116" s="34" t="s">
        <v>32</v>
      </c>
      <c r="R116" s="36" t="s">
        <v>33</v>
      </c>
      <c r="S116" s="37">
        <v>13062499.92</v>
      </c>
      <c r="T116" s="38">
        <v>12544681.01</v>
      </c>
      <c r="U116" s="39">
        <v>3331.23045159303</v>
      </c>
      <c r="V116" s="38">
        <v>12766469.5</v>
      </c>
      <c r="W116" s="40">
        <v>1</v>
      </c>
      <c r="X116" s="38">
        <v>500.9</v>
      </c>
      <c r="Y116" s="38">
        <v>4099.2</v>
      </c>
      <c r="Z116" s="38">
        <v>10987639.307</v>
      </c>
      <c r="AA116" s="38">
        <v>10987639.307</v>
      </c>
      <c r="AB116" s="40">
        <v>0.87588032714751352</v>
      </c>
      <c r="AD116" s="51"/>
    </row>
    <row r="117" spans="1:30" x14ac:dyDescent="0.25">
      <c r="A117" s="31">
        <v>114</v>
      </c>
      <c r="B117" s="32" t="s">
        <v>151</v>
      </c>
      <c r="C117" s="33">
        <v>7049</v>
      </c>
      <c r="D117" s="33" t="s">
        <v>908</v>
      </c>
      <c r="E117" s="34" t="s">
        <v>754</v>
      </c>
      <c r="F117" s="34" t="s">
        <v>900</v>
      </c>
      <c r="G117" s="34" t="s">
        <v>909</v>
      </c>
      <c r="H117" s="34" t="s">
        <v>33</v>
      </c>
      <c r="I117" s="35" t="s">
        <v>6</v>
      </c>
      <c r="J117" s="35" t="s">
        <v>910</v>
      </c>
      <c r="K117" s="35" t="s">
        <v>911</v>
      </c>
      <c r="L117" s="34">
        <v>7672</v>
      </c>
      <c r="M117" s="34" t="s">
        <v>40</v>
      </c>
      <c r="N117" s="34" t="s">
        <v>30</v>
      </c>
      <c r="O117" s="34" t="s">
        <v>31</v>
      </c>
      <c r="P117" s="34" t="s">
        <v>33</v>
      </c>
      <c r="Q117" s="34" t="s">
        <v>32</v>
      </c>
      <c r="R117" s="36" t="s">
        <v>33</v>
      </c>
      <c r="S117" s="37">
        <v>3580572.51</v>
      </c>
      <c r="T117" s="38">
        <v>3438632.75</v>
      </c>
      <c r="U117" s="39">
        <v>913.12629787188848</v>
      </c>
      <c r="V117" s="38">
        <v>3438632.75</v>
      </c>
      <c r="W117" s="40">
        <v>1</v>
      </c>
      <c r="X117" s="38">
        <v>1838.2170000000001</v>
      </c>
      <c r="Y117" s="38">
        <v>1498</v>
      </c>
      <c r="Z117" s="38">
        <v>6061792.9453100003</v>
      </c>
      <c r="AA117" s="38">
        <v>3580572.51</v>
      </c>
      <c r="AB117" s="40">
        <v>1</v>
      </c>
      <c r="AD117" s="51"/>
    </row>
    <row r="118" spans="1:30" x14ac:dyDescent="0.25">
      <c r="A118" s="31">
        <v>115</v>
      </c>
      <c r="B118" s="32" t="s">
        <v>152</v>
      </c>
      <c r="C118" s="33">
        <v>7190</v>
      </c>
      <c r="D118" s="33" t="s">
        <v>912</v>
      </c>
      <c r="E118" s="34" t="s">
        <v>754</v>
      </c>
      <c r="F118" s="34" t="s">
        <v>900</v>
      </c>
      <c r="G118" s="34" t="s">
        <v>909</v>
      </c>
      <c r="H118" s="34" t="s">
        <v>913</v>
      </c>
      <c r="I118" s="35" t="s">
        <v>7</v>
      </c>
      <c r="J118" s="35" t="s">
        <v>914</v>
      </c>
      <c r="K118" s="35" t="s">
        <v>915</v>
      </c>
      <c r="L118" s="34">
        <v>5106</v>
      </c>
      <c r="M118" s="34" t="s">
        <v>40</v>
      </c>
      <c r="N118" s="34" t="s">
        <v>30</v>
      </c>
      <c r="O118" s="34" t="s">
        <v>31</v>
      </c>
      <c r="P118" s="34" t="s">
        <v>33</v>
      </c>
      <c r="Q118" s="34" t="s">
        <v>32</v>
      </c>
      <c r="R118" s="36" t="s">
        <v>33</v>
      </c>
      <c r="S118" s="37">
        <v>3290791.1199999996</v>
      </c>
      <c r="T118" s="38">
        <v>3160338.76</v>
      </c>
      <c r="U118" s="39">
        <v>839.22554158766582</v>
      </c>
      <c r="V118" s="38">
        <v>3160338.76</v>
      </c>
      <c r="W118" s="40">
        <v>1</v>
      </c>
      <c r="X118" s="38">
        <v>641.99</v>
      </c>
      <c r="Y118" s="38">
        <v>775.1</v>
      </c>
      <c r="Z118" s="38">
        <v>2754274.8807000001</v>
      </c>
      <c r="AA118" s="38">
        <v>2754274.8807000001</v>
      </c>
      <c r="AB118" s="40">
        <v>0.87151254655371191</v>
      </c>
      <c r="AD118" s="51"/>
    </row>
    <row r="119" spans="1:30" x14ac:dyDescent="0.25">
      <c r="A119" s="31">
        <v>116</v>
      </c>
      <c r="B119" s="32" t="s">
        <v>153</v>
      </c>
      <c r="C119" s="33">
        <v>7235</v>
      </c>
      <c r="D119" s="33" t="s">
        <v>916</v>
      </c>
      <c r="E119" s="34" t="s">
        <v>754</v>
      </c>
      <c r="F119" s="34" t="s">
        <v>900</v>
      </c>
      <c r="G119" s="34" t="s">
        <v>909</v>
      </c>
      <c r="H119" s="34" t="s">
        <v>917</v>
      </c>
      <c r="I119" s="35" t="s">
        <v>7</v>
      </c>
      <c r="J119" s="35" t="s">
        <v>918</v>
      </c>
      <c r="K119" s="35" t="s">
        <v>919</v>
      </c>
      <c r="L119" s="34">
        <v>4215</v>
      </c>
      <c r="M119" s="34" t="s">
        <v>40</v>
      </c>
      <c r="N119" s="34" t="s">
        <v>30</v>
      </c>
      <c r="O119" s="34" t="s">
        <v>31</v>
      </c>
      <c r="P119" s="34" t="s">
        <v>33</v>
      </c>
      <c r="Q119" s="34" t="s">
        <v>32</v>
      </c>
      <c r="R119" s="36" t="s">
        <v>33</v>
      </c>
      <c r="S119" s="37">
        <v>3190169.4499999997</v>
      </c>
      <c r="T119" s="38">
        <v>3063705.9</v>
      </c>
      <c r="U119" s="39">
        <v>813.56475949205742</v>
      </c>
      <c r="V119" s="38">
        <v>3063705.9</v>
      </c>
      <c r="W119" s="40">
        <v>1</v>
      </c>
      <c r="X119" s="38">
        <v>294.92219999999998</v>
      </c>
      <c r="Y119" s="38">
        <v>1241.1999999999998</v>
      </c>
      <c r="Z119" s="38">
        <v>3504079.8757459992</v>
      </c>
      <c r="AA119" s="38">
        <v>3190169.4499999997</v>
      </c>
      <c r="AB119" s="40">
        <v>1</v>
      </c>
      <c r="AD119" s="51"/>
    </row>
    <row r="120" spans="1:30" x14ac:dyDescent="0.25">
      <c r="A120" s="31">
        <v>117</v>
      </c>
      <c r="B120" s="32" t="s">
        <v>154</v>
      </c>
      <c r="C120" s="33">
        <v>7071</v>
      </c>
      <c r="D120" s="33" t="s">
        <v>920</v>
      </c>
      <c r="E120" s="34" t="s">
        <v>754</v>
      </c>
      <c r="F120" s="34" t="s">
        <v>900</v>
      </c>
      <c r="G120" s="34" t="s">
        <v>921</v>
      </c>
      <c r="H120" s="34" t="s">
        <v>33</v>
      </c>
      <c r="I120" s="35" t="s">
        <v>6</v>
      </c>
      <c r="J120" s="35" t="s">
        <v>922</v>
      </c>
      <c r="K120" s="35" t="s">
        <v>923</v>
      </c>
      <c r="L120" s="34">
        <v>13147</v>
      </c>
      <c r="M120" s="34" t="s">
        <v>35</v>
      </c>
      <c r="N120" s="34" t="s">
        <v>30</v>
      </c>
      <c r="O120" s="34" t="s">
        <v>31</v>
      </c>
      <c r="P120" s="34" t="s">
        <v>33</v>
      </c>
      <c r="Q120" s="34" t="s">
        <v>32</v>
      </c>
      <c r="R120" s="36" t="s">
        <v>33</v>
      </c>
      <c r="S120" s="37">
        <v>5946359.8699999992</v>
      </c>
      <c r="T120" s="38">
        <v>5710636.4199999999</v>
      </c>
      <c r="U120" s="39">
        <v>1516.4551354566652</v>
      </c>
      <c r="V120" s="38">
        <v>5779909.75</v>
      </c>
      <c r="W120" s="40">
        <v>1</v>
      </c>
      <c r="X120" s="38">
        <v>3163.66</v>
      </c>
      <c r="Y120" s="38">
        <v>2642.6</v>
      </c>
      <c r="Z120" s="38">
        <v>10595704.443799999</v>
      </c>
      <c r="AA120" s="38">
        <v>5946359.8699999992</v>
      </c>
      <c r="AB120" s="40">
        <v>1</v>
      </c>
      <c r="AD120" s="51"/>
    </row>
    <row r="121" spans="1:30" x14ac:dyDescent="0.25">
      <c r="A121" s="31">
        <v>118</v>
      </c>
      <c r="B121" s="32" t="s">
        <v>155</v>
      </c>
      <c r="C121" s="33">
        <v>7373</v>
      </c>
      <c r="D121" s="33" t="s">
        <v>924</v>
      </c>
      <c r="E121" s="34" t="s">
        <v>754</v>
      </c>
      <c r="F121" s="34" t="s">
        <v>900</v>
      </c>
      <c r="G121" s="34" t="s">
        <v>921</v>
      </c>
      <c r="H121" s="34" t="s">
        <v>925</v>
      </c>
      <c r="I121" s="35" t="s">
        <v>7</v>
      </c>
      <c r="J121" s="35" t="s">
        <v>926</v>
      </c>
      <c r="K121" s="35" t="s">
        <v>927</v>
      </c>
      <c r="L121" s="34">
        <v>12392</v>
      </c>
      <c r="M121" s="34" t="s">
        <v>56</v>
      </c>
      <c r="N121" s="34" t="s">
        <v>30</v>
      </c>
      <c r="O121" s="34" t="s">
        <v>31</v>
      </c>
      <c r="P121" s="34" t="s">
        <v>33</v>
      </c>
      <c r="Q121" s="34" t="s">
        <v>32</v>
      </c>
      <c r="R121" s="36" t="s">
        <v>33</v>
      </c>
      <c r="S121" s="37">
        <v>4113607.65</v>
      </c>
      <c r="T121" s="38">
        <v>3950537.5</v>
      </c>
      <c r="U121" s="39">
        <v>1049.0622128748892</v>
      </c>
      <c r="V121" s="38">
        <v>3950537.5</v>
      </c>
      <c r="W121" s="40">
        <v>1</v>
      </c>
      <c r="X121" s="38">
        <v>1326.31</v>
      </c>
      <c r="Y121" s="38">
        <v>1665.62</v>
      </c>
      <c r="Z121" s="38">
        <v>5852825.4202999994</v>
      </c>
      <c r="AA121" s="38">
        <v>4113607.65</v>
      </c>
      <c r="AB121" s="40">
        <v>1</v>
      </c>
      <c r="AD121" s="51"/>
    </row>
    <row r="122" spans="1:30" x14ac:dyDescent="0.25">
      <c r="A122" s="31">
        <v>119</v>
      </c>
      <c r="B122" s="32" t="s">
        <v>156</v>
      </c>
      <c r="C122" s="33">
        <v>7318</v>
      </c>
      <c r="D122" s="33" t="s">
        <v>928</v>
      </c>
      <c r="E122" s="34" t="s">
        <v>754</v>
      </c>
      <c r="F122" s="34" t="s">
        <v>900</v>
      </c>
      <c r="G122" s="34" t="s">
        <v>929</v>
      </c>
      <c r="H122" s="34" t="s">
        <v>33</v>
      </c>
      <c r="I122" s="35" t="s">
        <v>6</v>
      </c>
      <c r="J122" s="35" t="s">
        <v>930</v>
      </c>
      <c r="K122" s="35" t="s">
        <v>931</v>
      </c>
      <c r="L122" s="34">
        <v>23856</v>
      </c>
      <c r="M122" s="34" t="s">
        <v>29</v>
      </c>
      <c r="N122" s="34" t="s">
        <v>30</v>
      </c>
      <c r="O122" s="34" t="s">
        <v>31</v>
      </c>
      <c r="P122" s="34" t="s">
        <v>33</v>
      </c>
      <c r="Q122" s="34" t="s">
        <v>32</v>
      </c>
      <c r="R122" s="36" t="s">
        <v>33</v>
      </c>
      <c r="S122" s="37">
        <v>8579171.879999999</v>
      </c>
      <c r="T122" s="38">
        <v>8239079.4400000004</v>
      </c>
      <c r="U122" s="39">
        <v>2187.8812463818917</v>
      </c>
      <c r="V122" s="38">
        <v>8364779.96</v>
      </c>
      <c r="W122" s="40">
        <v>1</v>
      </c>
      <c r="X122" s="38">
        <v>3452.79</v>
      </c>
      <c r="Y122" s="38">
        <v>1569</v>
      </c>
      <c r="Z122" s="38">
        <v>8237683.2896999996</v>
      </c>
      <c r="AA122" s="38">
        <v>8237683.2896999996</v>
      </c>
      <c r="AB122" s="40">
        <v>0.99983054535277049</v>
      </c>
      <c r="AD122" s="51"/>
    </row>
    <row r="123" spans="1:30" x14ac:dyDescent="0.25">
      <c r="A123" s="31">
        <v>120</v>
      </c>
      <c r="B123" s="32" t="s">
        <v>157</v>
      </c>
      <c r="C123" s="33">
        <v>7375</v>
      </c>
      <c r="D123" s="33" t="s">
        <v>932</v>
      </c>
      <c r="E123" s="34" t="s">
        <v>754</v>
      </c>
      <c r="F123" s="34" t="s">
        <v>900</v>
      </c>
      <c r="G123" s="34" t="s">
        <v>929</v>
      </c>
      <c r="H123" s="34" t="s">
        <v>933</v>
      </c>
      <c r="I123" s="35" t="s">
        <v>7</v>
      </c>
      <c r="J123" s="35" t="s">
        <v>934</v>
      </c>
      <c r="K123" s="35" t="s">
        <v>935</v>
      </c>
      <c r="L123" s="34">
        <v>11151</v>
      </c>
      <c r="M123" s="34" t="s">
        <v>29</v>
      </c>
      <c r="N123" s="34" t="s">
        <v>30</v>
      </c>
      <c r="O123" s="34" t="s">
        <v>31</v>
      </c>
      <c r="P123" s="34" t="s">
        <v>33</v>
      </c>
      <c r="Q123" s="34" t="s">
        <v>32</v>
      </c>
      <c r="R123" s="36" t="s">
        <v>33</v>
      </c>
      <c r="S123" s="37">
        <v>5455642.4399999995</v>
      </c>
      <c r="T123" s="38">
        <v>5239371.83</v>
      </c>
      <c r="U123" s="39">
        <v>1391.3111838716018</v>
      </c>
      <c r="V123" s="38">
        <v>4557036.7799999993</v>
      </c>
      <c r="W123" s="40">
        <v>0.86976777519529458</v>
      </c>
      <c r="X123" s="38">
        <v>280.83</v>
      </c>
      <c r="Y123" s="38">
        <v>2349.6</v>
      </c>
      <c r="Z123" s="38">
        <v>6290187.3969000001</v>
      </c>
      <c r="AA123" s="38">
        <v>5455642.4399999995</v>
      </c>
      <c r="AB123" s="40">
        <v>1</v>
      </c>
      <c r="AD123" s="51"/>
    </row>
    <row r="124" spans="1:30" x14ac:dyDescent="0.25">
      <c r="A124" s="31">
        <v>121</v>
      </c>
      <c r="B124" s="32" t="s">
        <v>158</v>
      </c>
      <c r="C124" s="33">
        <v>7374</v>
      </c>
      <c r="D124" s="33" t="s">
        <v>936</v>
      </c>
      <c r="E124" s="34" t="s">
        <v>754</v>
      </c>
      <c r="F124" s="34" t="s">
        <v>900</v>
      </c>
      <c r="G124" s="34" t="s">
        <v>929</v>
      </c>
      <c r="H124" s="34" t="s">
        <v>937</v>
      </c>
      <c r="I124" s="35" t="s">
        <v>7</v>
      </c>
      <c r="J124" s="35" t="s">
        <v>938</v>
      </c>
      <c r="K124" s="35" t="s">
        <v>939</v>
      </c>
      <c r="L124" s="34">
        <v>11509</v>
      </c>
      <c r="M124" s="34" t="s">
        <v>29</v>
      </c>
      <c r="N124" s="34" t="s">
        <v>30</v>
      </c>
      <c r="O124" s="34" t="s">
        <v>31</v>
      </c>
      <c r="P124" s="34" t="s">
        <v>33</v>
      </c>
      <c r="Q124" s="34" t="s">
        <v>32</v>
      </c>
      <c r="R124" s="36" t="s">
        <v>33</v>
      </c>
      <c r="S124" s="37">
        <v>5543656.8899999997</v>
      </c>
      <c r="T124" s="38">
        <v>5323897.24</v>
      </c>
      <c r="U124" s="39">
        <v>1413.7568418760525</v>
      </c>
      <c r="V124" s="38">
        <v>5384539.7400000002</v>
      </c>
      <c r="W124" s="40">
        <v>1</v>
      </c>
      <c r="X124" s="38">
        <v>0</v>
      </c>
      <c r="Y124" s="38">
        <v>3016.5</v>
      </c>
      <c r="Z124" s="38">
        <v>7629784.2749999994</v>
      </c>
      <c r="AA124" s="38">
        <v>5543656.8899999997</v>
      </c>
      <c r="AB124" s="40">
        <v>1</v>
      </c>
      <c r="AD124" s="51"/>
    </row>
    <row r="125" spans="1:30" x14ac:dyDescent="0.25">
      <c r="A125" s="31">
        <v>122</v>
      </c>
      <c r="B125" s="32" t="s">
        <v>159</v>
      </c>
      <c r="C125" s="33">
        <v>7110</v>
      </c>
      <c r="D125" s="33" t="s">
        <v>940</v>
      </c>
      <c r="E125" s="34" t="s">
        <v>754</v>
      </c>
      <c r="F125" s="34" t="s">
        <v>900</v>
      </c>
      <c r="G125" s="34" t="s">
        <v>941</v>
      </c>
      <c r="H125" s="34" t="s">
        <v>33</v>
      </c>
      <c r="I125" s="35" t="s">
        <v>6</v>
      </c>
      <c r="J125" s="35" t="s">
        <v>942</v>
      </c>
      <c r="K125" s="35" t="s">
        <v>943</v>
      </c>
      <c r="L125" s="34">
        <v>13348</v>
      </c>
      <c r="M125" s="34" t="s">
        <v>29</v>
      </c>
      <c r="N125" s="34" t="s">
        <v>30</v>
      </c>
      <c r="O125" s="34" t="s">
        <v>31</v>
      </c>
      <c r="P125" s="34" t="s">
        <v>33</v>
      </c>
      <c r="Q125" s="34" t="s">
        <v>32</v>
      </c>
      <c r="R125" s="36" t="s">
        <v>33</v>
      </c>
      <c r="S125" s="37">
        <v>5995775.7899999991</v>
      </c>
      <c r="T125" s="38">
        <v>5758093.4100000001</v>
      </c>
      <c r="U125" s="39">
        <v>1529.0573028695251</v>
      </c>
      <c r="V125" s="38">
        <v>5828425.8399999999</v>
      </c>
      <c r="W125" s="40">
        <v>1</v>
      </c>
      <c r="X125" s="38">
        <v>1228.595</v>
      </c>
      <c r="Y125" s="38">
        <v>1411.8</v>
      </c>
      <c r="Z125" s="38">
        <v>5090008.0458499994</v>
      </c>
      <c r="AA125" s="38">
        <v>5090008.0458499994</v>
      </c>
      <c r="AB125" s="40">
        <v>0.88397455258545365</v>
      </c>
      <c r="AD125" s="51"/>
    </row>
    <row r="126" spans="1:30" ht="22.5" x14ac:dyDescent="0.25">
      <c r="A126" s="31">
        <v>123</v>
      </c>
      <c r="B126" s="32" t="s">
        <v>160</v>
      </c>
      <c r="C126" s="33">
        <v>7120</v>
      </c>
      <c r="D126" s="33" t="s">
        <v>944</v>
      </c>
      <c r="E126" s="34" t="s">
        <v>754</v>
      </c>
      <c r="F126" s="34" t="s">
        <v>900</v>
      </c>
      <c r="G126" s="34" t="s">
        <v>945</v>
      </c>
      <c r="H126" s="34" t="s">
        <v>33</v>
      </c>
      <c r="I126" s="35" t="s">
        <v>6</v>
      </c>
      <c r="J126" s="35" t="s">
        <v>946</v>
      </c>
      <c r="K126" s="35" t="s">
        <v>947</v>
      </c>
      <c r="L126" s="34">
        <v>23850</v>
      </c>
      <c r="M126" s="34" t="s">
        <v>29</v>
      </c>
      <c r="N126" s="34" t="s">
        <v>30</v>
      </c>
      <c r="O126" s="34" t="s">
        <v>31</v>
      </c>
      <c r="P126" s="34" t="s">
        <v>33</v>
      </c>
      <c r="Q126" s="34" t="s">
        <v>32</v>
      </c>
      <c r="R126" s="36" t="s">
        <v>33</v>
      </c>
      <c r="S126" s="37">
        <v>8577696.7800000012</v>
      </c>
      <c r="T126" s="38">
        <v>8237662.8200000003</v>
      </c>
      <c r="U126" s="39">
        <v>2187.505064023921</v>
      </c>
      <c r="V126" s="38">
        <v>8363331.7200000007</v>
      </c>
      <c r="W126" s="40">
        <v>1</v>
      </c>
      <c r="X126" s="38">
        <v>3261.145</v>
      </c>
      <c r="Y126" s="38">
        <v>3346.41</v>
      </c>
      <c r="Z126" s="38">
        <v>12496419.645849999</v>
      </c>
      <c r="AA126" s="38">
        <v>8577696.7800000012</v>
      </c>
      <c r="AB126" s="40">
        <v>1</v>
      </c>
      <c r="AD126" s="51"/>
    </row>
    <row r="127" spans="1:30" x14ac:dyDescent="0.25">
      <c r="A127" s="31">
        <v>124</v>
      </c>
      <c r="B127" s="32" t="s">
        <v>161</v>
      </c>
      <c r="C127" s="33">
        <v>7207</v>
      </c>
      <c r="D127" s="33" t="s">
        <v>948</v>
      </c>
      <c r="E127" s="34" t="s">
        <v>754</v>
      </c>
      <c r="F127" s="34" t="s">
        <v>900</v>
      </c>
      <c r="G127" s="34" t="s">
        <v>945</v>
      </c>
      <c r="H127" s="34" t="s">
        <v>949</v>
      </c>
      <c r="I127" s="35" t="s">
        <v>7</v>
      </c>
      <c r="J127" s="35" t="s">
        <v>950</v>
      </c>
      <c r="K127" s="35" t="s">
        <v>951</v>
      </c>
      <c r="L127" s="34">
        <v>7201</v>
      </c>
      <c r="M127" s="34" t="s">
        <v>29</v>
      </c>
      <c r="N127" s="34" t="s">
        <v>30</v>
      </c>
      <c r="O127" s="34" t="s">
        <v>31</v>
      </c>
      <c r="P127" s="34" t="s">
        <v>33</v>
      </c>
      <c r="Q127" s="34" t="s">
        <v>32</v>
      </c>
      <c r="R127" s="36" t="s">
        <v>33</v>
      </c>
      <c r="S127" s="37">
        <v>4484533.34</v>
      </c>
      <c r="T127" s="38">
        <v>4306759.09</v>
      </c>
      <c r="U127" s="39">
        <v>1143.6565837621954</v>
      </c>
      <c r="V127" s="38">
        <v>4344702.1399999997</v>
      </c>
      <c r="W127" s="40">
        <v>1</v>
      </c>
      <c r="X127" s="38">
        <v>1296.759</v>
      </c>
      <c r="Y127" s="38">
        <v>2998.5</v>
      </c>
      <c r="Z127" s="38">
        <v>9187607.7053699996</v>
      </c>
      <c r="AA127" s="38">
        <v>4484533.34</v>
      </c>
      <c r="AB127" s="40">
        <v>1</v>
      </c>
      <c r="AD127" s="51"/>
    </row>
    <row r="128" spans="1:30" x14ac:dyDescent="0.25">
      <c r="A128" s="31">
        <v>125</v>
      </c>
      <c r="B128" s="32" t="s">
        <v>162</v>
      </c>
      <c r="C128" s="33">
        <v>7243</v>
      </c>
      <c r="D128" s="33" t="s">
        <v>952</v>
      </c>
      <c r="E128" s="34" t="s">
        <v>754</v>
      </c>
      <c r="F128" s="34" t="s">
        <v>900</v>
      </c>
      <c r="G128" s="34" t="s">
        <v>945</v>
      </c>
      <c r="H128" s="34" t="s">
        <v>953</v>
      </c>
      <c r="I128" s="35" t="s">
        <v>7</v>
      </c>
      <c r="J128" s="35" t="s">
        <v>954</v>
      </c>
      <c r="K128" s="35" t="s">
        <v>955</v>
      </c>
      <c r="L128" s="34">
        <v>3622</v>
      </c>
      <c r="M128" s="34" t="s">
        <v>29</v>
      </c>
      <c r="N128" s="34" t="s">
        <v>30</v>
      </c>
      <c r="O128" s="34" t="s">
        <v>31</v>
      </c>
      <c r="P128" s="34" t="s">
        <v>33</v>
      </c>
      <c r="Q128" s="34" t="s">
        <v>32</v>
      </c>
      <c r="R128" s="36" t="s">
        <v>33</v>
      </c>
      <c r="S128" s="37">
        <v>3623201.26</v>
      </c>
      <c r="T128" s="38">
        <v>3479571.62</v>
      </c>
      <c r="U128" s="39">
        <v>923.99758350195714</v>
      </c>
      <c r="V128" s="38">
        <v>2999392.44</v>
      </c>
      <c r="W128" s="40">
        <v>0.86200048958900288</v>
      </c>
      <c r="X128" s="38">
        <v>620.88</v>
      </c>
      <c r="Y128" s="38">
        <v>1103.2</v>
      </c>
      <c r="Z128" s="38">
        <v>3558053.5784</v>
      </c>
      <c r="AA128" s="38">
        <v>3558053.5784</v>
      </c>
      <c r="AB128" s="40">
        <v>1</v>
      </c>
      <c r="AD128" s="51"/>
    </row>
    <row r="129" spans="1:30" x14ac:dyDescent="0.25">
      <c r="A129" s="31">
        <v>126</v>
      </c>
      <c r="B129" s="32" t="s">
        <v>163</v>
      </c>
      <c r="C129" s="33">
        <v>7259</v>
      </c>
      <c r="D129" s="33" t="s">
        <v>956</v>
      </c>
      <c r="E129" s="34" t="s">
        <v>754</v>
      </c>
      <c r="F129" s="34" t="s">
        <v>900</v>
      </c>
      <c r="G129" s="34" t="s">
        <v>945</v>
      </c>
      <c r="H129" s="34" t="s">
        <v>957</v>
      </c>
      <c r="I129" s="35" t="s">
        <v>7</v>
      </c>
      <c r="J129" s="35" t="s">
        <v>958</v>
      </c>
      <c r="K129" s="35" t="s">
        <v>959</v>
      </c>
      <c r="L129" s="34">
        <v>3955</v>
      </c>
      <c r="M129" s="34" t="s">
        <v>40</v>
      </c>
      <c r="N129" s="34" t="s">
        <v>30</v>
      </c>
      <c r="O129" s="34" t="s">
        <v>31</v>
      </c>
      <c r="P129" s="34" t="s">
        <v>33</v>
      </c>
      <c r="Q129" s="34" t="s">
        <v>32</v>
      </c>
      <c r="R129" s="36" t="s">
        <v>33</v>
      </c>
      <c r="S129" s="37">
        <v>3660807.34</v>
      </c>
      <c r="T129" s="38">
        <v>3515686.93</v>
      </c>
      <c r="U129" s="39">
        <v>933.58797646171593</v>
      </c>
      <c r="V129" s="38">
        <v>3535507.75</v>
      </c>
      <c r="W129" s="40">
        <v>1</v>
      </c>
      <c r="X129" s="38">
        <v>915.28499999999997</v>
      </c>
      <c r="Y129" s="38">
        <v>1047.74</v>
      </c>
      <c r="Z129" s="38">
        <v>3781787.0015499997</v>
      </c>
      <c r="AA129" s="38">
        <v>3660807.34</v>
      </c>
      <c r="AB129" s="40">
        <v>1</v>
      </c>
      <c r="AD129" s="51"/>
    </row>
    <row r="130" spans="1:30" x14ac:dyDescent="0.25">
      <c r="A130" s="31">
        <v>127</v>
      </c>
      <c r="B130" s="32" t="s">
        <v>164</v>
      </c>
      <c r="C130" s="33">
        <v>7124</v>
      </c>
      <c r="D130" s="33" t="s">
        <v>960</v>
      </c>
      <c r="E130" s="34" t="s">
        <v>754</v>
      </c>
      <c r="F130" s="34" t="s">
        <v>900</v>
      </c>
      <c r="G130" s="34" t="s">
        <v>900</v>
      </c>
      <c r="H130" s="34" t="s">
        <v>33</v>
      </c>
      <c r="I130" s="35" t="s">
        <v>6</v>
      </c>
      <c r="J130" s="35" t="s">
        <v>961</v>
      </c>
      <c r="K130" s="35" t="s">
        <v>962</v>
      </c>
      <c r="L130" s="34">
        <v>505442</v>
      </c>
      <c r="M130" s="34" t="s">
        <v>40</v>
      </c>
      <c r="N130" s="34" t="s">
        <v>30</v>
      </c>
      <c r="O130" s="34" t="s">
        <v>31</v>
      </c>
      <c r="P130" s="34" t="s">
        <v>33</v>
      </c>
      <c r="Q130" s="34" t="s">
        <v>32</v>
      </c>
      <c r="R130" s="36" t="s">
        <v>33</v>
      </c>
      <c r="S130" s="37">
        <v>59794322.709999993</v>
      </c>
      <c r="T130" s="38">
        <v>57423977.719999999</v>
      </c>
      <c r="U130" s="39">
        <v>15248.893381981954</v>
      </c>
      <c r="V130" s="38">
        <v>57423977.719999999</v>
      </c>
      <c r="W130" s="40">
        <v>1</v>
      </c>
      <c r="X130" s="38">
        <v>10190.5</v>
      </c>
      <c r="Y130" s="38">
        <v>19173.02</v>
      </c>
      <c r="Z130" s="38">
        <v>61095118.052000001</v>
      </c>
      <c r="AA130" s="38">
        <v>59794322.709999993</v>
      </c>
      <c r="AB130" s="40">
        <v>1</v>
      </c>
      <c r="AD130" s="51"/>
    </row>
    <row r="131" spans="1:30" x14ac:dyDescent="0.25">
      <c r="A131" s="31">
        <v>128</v>
      </c>
      <c r="B131" s="32" t="s">
        <v>165</v>
      </c>
      <c r="C131" s="33">
        <v>7222</v>
      </c>
      <c r="D131" s="33" t="s">
        <v>963</v>
      </c>
      <c r="E131" s="34" t="s">
        <v>754</v>
      </c>
      <c r="F131" s="34" t="s">
        <v>900</v>
      </c>
      <c r="G131" s="34" t="s">
        <v>900</v>
      </c>
      <c r="H131" s="34" t="s">
        <v>964</v>
      </c>
      <c r="I131" s="35" t="s">
        <v>7</v>
      </c>
      <c r="J131" s="35" t="s">
        <v>965</v>
      </c>
      <c r="K131" s="35" t="s">
        <v>966</v>
      </c>
      <c r="L131" s="34">
        <v>29524</v>
      </c>
      <c r="M131" s="34" t="s">
        <v>40</v>
      </c>
      <c r="N131" s="34" t="s">
        <v>30</v>
      </c>
      <c r="O131" s="34" t="s">
        <v>31</v>
      </c>
      <c r="P131" s="34" t="s">
        <v>33</v>
      </c>
      <c r="Q131" s="34" t="s">
        <v>32</v>
      </c>
      <c r="R131" s="36" t="s">
        <v>33</v>
      </c>
      <c r="S131" s="37">
        <v>6048344.5099999998</v>
      </c>
      <c r="T131" s="38">
        <v>5808578.2199999997</v>
      </c>
      <c r="U131" s="39">
        <v>1542.4635055685676</v>
      </c>
      <c r="V131" s="38">
        <v>5808578.2199999997</v>
      </c>
      <c r="W131" s="40">
        <v>1</v>
      </c>
      <c r="X131" s="38">
        <v>1217.6600000000001</v>
      </c>
      <c r="Y131" s="38">
        <v>2020.1</v>
      </c>
      <c r="Z131" s="38">
        <v>6615091.2887999993</v>
      </c>
      <c r="AA131" s="38">
        <v>6048344.5099999998</v>
      </c>
      <c r="AB131" s="40">
        <v>1</v>
      </c>
      <c r="AD131" s="51"/>
    </row>
    <row r="132" spans="1:30" x14ac:dyDescent="0.25">
      <c r="A132" s="31">
        <v>129</v>
      </c>
      <c r="B132" s="32" t="s">
        <v>166</v>
      </c>
      <c r="C132" s="33">
        <v>7238</v>
      </c>
      <c r="D132" s="33" t="s">
        <v>967</v>
      </c>
      <c r="E132" s="34" t="s">
        <v>754</v>
      </c>
      <c r="F132" s="34" t="s">
        <v>900</v>
      </c>
      <c r="G132" s="34" t="s">
        <v>900</v>
      </c>
      <c r="H132" s="34" t="s">
        <v>968</v>
      </c>
      <c r="I132" s="35" t="s">
        <v>7</v>
      </c>
      <c r="J132" s="35" t="s">
        <v>969</v>
      </c>
      <c r="K132" s="35" t="s">
        <v>970</v>
      </c>
      <c r="L132" s="34">
        <v>17067</v>
      </c>
      <c r="M132" s="34" t="s">
        <v>29</v>
      </c>
      <c r="N132" s="34" t="s">
        <v>30</v>
      </c>
      <c r="O132" s="34" t="s">
        <v>31</v>
      </c>
      <c r="P132" s="34" t="s">
        <v>33</v>
      </c>
      <c r="Q132" s="34" t="s">
        <v>32</v>
      </c>
      <c r="R132" s="36" t="s">
        <v>33</v>
      </c>
      <c r="S132" s="37">
        <v>6910093.4699999997</v>
      </c>
      <c r="T132" s="38">
        <v>6636166.04</v>
      </c>
      <c r="U132" s="39">
        <v>1762.2288184652318</v>
      </c>
      <c r="V132" s="38">
        <v>6726094.3899999997</v>
      </c>
      <c r="W132" s="40">
        <v>1</v>
      </c>
      <c r="X132" s="38">
        <v>1595.8100000000002</v>
      </c>
      <c r="Y132" s="38">
        <v>1962.0900000000001</v>
      </c>
      <c r="Z132" s="38">
        <v>6935919.6998000005</v>
      </c>
      <c r="AA132" s="38">
        <v>6910093.4699999997</v>
      </c>
      <c r="AB132" s="40">
        <v>1</v>
      </c>
      <c r="AD132" s="51"/>
    </row>
    <row r="133" spans="1:30" x14ac:dyDescent="0.25">
      <c r="A133" s="31">
        <v>130</v>
      </c>
      <c r="B133" s="32" t="s">
        <v>167</v>
      </c>
      <c r="C133" s="33">
        <v>7094</v>
      </c>
      <c r="D133" s="33" t="s">
        <v>971</v>
      </c>
      <c r="E133" s="34" t="s">
        <v>754</v>
      </c>
      <c r="F133" s="34" t="s">
        <v>900</v>
      </c>
      <c r="G133" s="34" t="s">
        <v>900</v>
      </c>
      <c r="H133" s="34" t="s">
        <v>972</v>
      </c>
      <c r="I133" s="35" t="s">
        <v>7</v>
      </c>
      <c r="J133" s="35" t="s">
        <v>973</v>
      </c>
      <c r="K133" s="35" t="s">
        <v>974</v>
      </c>
      <c r="L133" s="34">
        <v>4006</v>
      </c>
      <c r="M133" s="34" t="s">
        <v>40</v>
      </c>
      <c r="N133" s="34" t="s">
        <v>30</v>
      </c>
      <c r="O133" s="34" t="s">
        <v>31</v>
      </c>
      <c r="P133" s="34" t="s">
        <v>33</v>
      </c>
      <c r="Q133" s="34" t="s">
        <v>32</v>
      </c>
      <c r="R133" s="36" t="s">
        <v>33</v>
      </c>
      <c r="S133" s="37">
        <v>3166566.83</v>
      </c>
      <c r="T133" s="38">
        <v>3041038.93</v>
      </c>
      <c r="U133" s="39">
        <v>807.54556293782446</v>
      </c>
      <c r="V133" s="38">
        <v>3041038.93</v>
      </c>
      <c r="W133" s="40">
        <v>1</v>
      </c>
      <c r="X133" s="38">
        <v>372.19000000000005</v>
      </c>
      <c r="Y133" s="38">
        <v>1018.53</v>
      </c>
      <c r="Z133" s="38">
        <v>3036405.7372000003</v>
      </c>
      <c r="AA133" s="38">
        <v>3036405.7372000003</v>
      </c>
      <c r="AB133" s="40">
        <v>0.99847644410129277</v>
      </c>
      <c r="AD133" s="51"/>
    </row>
    <row r="134" spans="1:30" ht="22.5" x14ac:dyDescent="0.25">
      <c r="A134" s="31">
        <v>131</v>
      </c>
      <c r="B134" s="32" t="s">
        <v>168</v>
      </c>
      <c r="C134" s="33">
        <v>7299</v>
      </c>
      <c r="D134" s="33" t="s">
        <v>975</v>
      </c>
      <c r="E134" s="34" t="s">
        <v>754</v>
      </c>
      <c r="F134" s="34" t="s">
        <v>900</v>
      </c>
      <c r="G134" s="34" t="s">
        <v>900</v>
      </c>
      <c r="H134" s="34" t="s">
        <v>976</v>
      </c>
      <c r="I134" s="35" t="s">
        <v>7</v>
      </c>
      <c r="J134" s="35" t="s">
        <v>977</v>
      </c>
      <c r="K134" s="35" t="s">
        <v>978</v>
      </c>
      <c r="L134" s="34">
        <v>36902</v>
      </c>
      <c r="M134" s="34" t="s">
        <v>29</v>
      </c>
      <c r="N134" s="34" t="s">
        <v>30</v>
      </c>
      <c r="O134" s="34" t="s">
        <v>31</v>
      </c>
      <c r="P134" s="34" t="s">
        <v>33</v>
      </c>
      <c r="Q134" s="34" t="s">
        <v>32</v>
      </c>
      <c r="R134" s="36" t="s">
        <v>33</v>
      </c>
      <c r="S134" s="37">
        <v>11786536.300000001</v>
      </c>
      <c r="T134" s="38">
        <v>11319298.68</v>
      </c>
      <c r="U134" s="39">
        <v>3005.8311106862325</v>
      </c>
      <c r="V134" s="38">
        <v>11513740.359999999</v>
      </c>
      <c r="W134" s="40">
        <v>1</v>
      </c>
      <c r="X134" s="38">
        <v>1979.77</v>
      </c>
      <c r="Y134" s="38">
        <v>2440.8000000000002</v>
      </c>
      <c r="Z134" s="38">
        <v>8621484.5011</v>
      </c>
      <c r="AA134" s="38">
        <v>8621484.5011</v>
      </c>
      <c r="AB134" s="40">
        <v>0.76166242669550266</v>
      </c>
      <c r="AD134" s="51"/>
    </row>
    <row r="135" spans="1:30" x14ac:dyDescent="0.25">
      <c r="A135" s="31">
        <v>132</v>
      </c>
      <c r="B135" s="32" t="s">
        <v>169</v>
      </c>
      <c r="C135" s="33">
        <v>7394</v>
      </c>
      <c r="D135" s="33" t="s">
        <v>979</v>
      </c>
      <c r="E135" s="34" t="s">
        <v>754</v>
      </c>
      <c r="F135" s="34" t="s">
        <v>900</v>
      </c>
      <c r="G135" s="34" t="s">
        <v>900</v>
      </c>
      <c r="H135" s="34" t="s">
        <v>980</v>
      </c>
      <c r="I135" s="35" t="s">
        <v>7</v>
      </c>
      <c r="J135" s="35" t="s">
        <v>981</v>
      </c>
      <c r="K135" s="35" t="s">
        <v>982</v>
      </c>
      <c r="L135" s="34">
        <v>86543</v>
      </c>
      <c r="M135" s="34" t="s">
        <v>29</v>
      </c>
      <c r="N135" s="34" t="s">
        <v>30</v>
      </c>
      <c r="O135" s="34" t="s">
        <v>31</v>
      </c>
      <c r="P135" s="34" t="s">
        <v>33</v>
      </c>
      <c r="Q135" s="34" t="s">
        <v>32</v>
      </c>
      <c r="R135" s="36" t="s">
        <v>33</v>
      </c>
      <c r="S135" s="37">
        <v>23588379.240000002</v>
      </c>
      <c r="T135" s="38">
        <v>22653297.210000001</v>
      </c>
      <c r="U135" s="39">
        <v>6015.5657553016908</v>
      </c>
      <c r="V135" s="38">
        <v>23093351.619999997</v>
      </c>
      <c r="W135" s="40">
        <v>1</v>
      </c>
      <c r="X135" s="38">
        <v>4584.7800000000007</v>
      </c>
      <c r="Y135" s="38">
        <v>6140.2</v>
      </c>
      <c r="Z135" s="38">
        <v>21199474.405400001</v>
      </c>
      <c r="AA135" s="38">
        <v>21199474.405400001</v>
      </c>
      <c r="AB135" s="40">
        <v>0.93582290511077437</v>
      </c>
      <c r="AD135" s="51"/>
    </row>
    <row r="136" spans="1:30" x14ac:dyDescent="0.25">
      <c r="A136" s="31">
        <v>133</v>
      </c>
      <c r="B136" s="32" t="s">
        <v>170</v>
      </c>
      <c r="C136" s="33">
        <v>7130</v>
      </c>
      <c r="D136" s="33" t="s">
        <v>983</v>
      </c>
      <c r="E136" s="34" t="s">
        <v>754</v>
      </c>
      <c r="F136" s="34" t="s">
        <v>900</v>
      </c>
      <c r="G136" s="34" t="s">
        <v>984</v>
      </c>
      <c r="H136" s="34" t="s">
        <v>33</v>
      </c>
      <c r="I136" s="35" t="s">
        <v>6</v>
      </c>
      <c r="J136" s="35" t="s">
        <v>985</v>
      </c>
      <c r="K136" s="35" t="s">
        <v>986</v>
      </c>
      <c r="L136" s="34">
        <v>39700</v>
      </c>
      <c r="M136" s="34" t="s">
        <v>40</v>
      </c>
      <c r="N136" s="34" t="s">
        <v>30</v>
      </c>
      <c r="O136" s="34" t="s">
        <v>31</v>
      </c>
      <c r="P136" s="34" t="s">
        <v>33</v>
      </c>
      <c r="Q136" s="34" t="s">
        <v>32</v>
      </c>
      <c r="R136" s="36" t="s">
        <v>33</v>
      </c>
      <c r="S136" s="37">
        <v>7197532.1399999997</v>
      </c>
      <c r="T136" s="38">
        <v>6912210.1699999999</v>
      </c>
      <c r="U136" s="39">
        <v>1835.532126146509</v>
      </c>
      <c r="V136" s="38">
        <v>6912210.1699999999</v>
      </c>
      <c r="W136" s="40">
        <v>1</v>
      </c>
      <c r="X136" s="38">
        <v>699.36</v>
      </c>
      <c r="Y136" s="38">
        <v>354.86</v>
      </c>
      <c r="Z136" s="38">
        <v>1762274.8258</v>
      </c>
      <c r="AA136" s="38">
        <v>1762274.8258</v>
      </c>
      <c r="AB136" s="40">
        <v>0.25495098998125515</v>
      </c>
      <c r="AD136" s="51"/>
    </row>
    <row r="137" spans="1:30" x14ac:dyDescent="0.25">
      <c r="A137" s="31">
        <v>134</v>
      </c>
      <c r="B137" s="32" t="s">
        <v>171</v>
      </c>
      <c r="C137" s="33">
        <v>7372</v>
      </c>
      <c r="D137" s="33" t="s">
        <v>987</v>
      </c>
      <c r="E137" s="34" t="s">
        <v>754</v>
      </c>
      <c r="F137" s="34" t="s">
        <v>900</v>
      </c>
      <c r="G137" s="34" t="s">
        <v>984</v>
      </c>
      <c r="H137" s="34" t="s">
        <v>988</v>
      </c>
      <c r="I137" s="35" t="s">
        <v>7</v>
      </c>
      <c r="J137" s="35" t="s">
        <v>989</v>
      </c>
      <c r="K137" s="35" t="s">
        <v>990</v>
      </c>
      <c r="L137" s="34">
        <v>11995</v>
      </c>
      <c r="M137" s="34" t="s">
        <v>40</v>
      </c>
      <c r="N137" s="34" t="s">
        <v>30</v>
      </c>
      <c r="O137" s="34" t="s">
        <v>31</v>
      </c>
      <c r="P137" s="34" t="s">
        <v>33</v>
      </c>
      <c r="Q137" s="34" t="s">
        <v>32</v>
      </c>
      <c r="R137" s="36" t="s">
        <v>33</v>
      </c>
      <c r="S137" s="37">
        <v>4068773.9799999995</v>
      </c>
      <c r="T137" s="38">
        <v>3907481.11</v>
      </c>
      <c r="U137" s="39">
        <v>1037.628621427699</v>
      </c>
      <c r="V137" s="38">
        <v>3907481.11</v>
      </c>
      <c r="W137" s="40">
        <v>1</v>
      </c>
      <c r="X137" s="38">
        <v>89.669999999999987</v>
      </c>
      <c r="Y137" s="38">
        <v>234.43</v>
      </c>
      <c r="Z137" s="38">
        <v>703826.1986</v>
      </c>
      <c r="AA137" s="38">
        <v>703826.1986</v>
      </c>
      <c r="AB137" s="40">
        <v>0.18012273860998909</v>
      </c>
      <c r="AD137" s="51"/>
    </row>
    <row r="138" spans="1:30" x14ac:dyDescent="0.25">
      <c r="A138" s="31">
        <v>135</v>
      </c>
      <c r="B138" s="32" t="s">
        <v>172</v>
      </c>
      <c r="C138" s="33">
        <v>7138</v>
      </c>
      <c r="D138" s="33" t="s">
        <v>991</v>
      </c>
      <c r="E138" s="34" t="s">
        <v>754</v>
      </c>
      <c r="F138" s="34" t="s">
        <v>900</v>
      </c>
      <c r="G138" s="34" t="s">
        <v>992</v>
      </c>
      <c r="H138" s="34" t="s">
        <v>33</v>
      </c>
      <c r="I138" s="35" t="s">
        <v>6</v>
      </c>
      <c r="J138" s="35" t="s">
        <v>993</v>
      </c>
      <c r="K138" s="35" t="s">
        <v>994</v>
      </c>
      <c r="L138" s="34">
        <v>27304</v>
      </c>
      <c r="M138" s="34" t="s">
        <v>29</v>
      </c>
      <c r="N138" s="34" t="s">
        <v>30</v>
      </c>
      <c r="O138" s="34" t="s">
        <v>31</v>
      </c>
      <c r="P138" s="34" t="s">
        <v>33</v>
      </c>
      <c r="Q138" s="34" t="s">
        <v>32</v>
      </c>
      <c r="R138" s="36" t="s">
        <v>33</v>
      </c>
      <c r="S138" s="37">
        <v>9426864.0899999999</v>
      </c>
      <c r="T138" s="38">
        <v>9053167.7400000002</v>
      </c>
      <c r="U138" s="39">
        <v>2404.0617720631585</v>
      </c>
      <c r="V138" s="38">
        <v>9197036.2400000002</v>
      </c>
      <c r="W138" s="40">
        <v>1</v>
      </c>
      <c r="X138" s="38">
        <v>679.99799999999993</v>
      </c>
      <c r="Y138" s="38">
        <v>3947.1000000000004</v>
      </c>
      <c r="Z138" s="38">
        <v>10824367.312139999</v>
      </c>
      <c r="AA138" s="38">
        <v>9426864.0899999999</v>
      </c>
      <c r="AB138" s="40">
        <v>1</v>
      </c>
      <c r="AD138" s="51"/>
    </row>
    <row r="139" spans="1:30" x14ac:dyDescent="0.25">
      <c r="A139" s="31">
        <v>136</v>
      </c>
      <c r="B139" s="32" t="s">
        <v>173</v>
      </c>
      <c r="C139" s="33">
        <v>7197</v>
      </c>
      <c r="D139" s="33" t="s">
        <v>995</v>
      </c>
      <c r="E139" s="34" t="s">
        <v>754</v>
      </c>
      <c r="F139" s="34" t="s">
        <v>900</v>
      </c>
      <c r="G139" s="34" t="s">
        <v>992</v>
      </c>
      <c r="H139" s="34" t="s">
        <v>596</v>
      </c>
      <c r="I139" s="35" t="s">
        <v>7</v>
      </c>
      <c r="J139" s="35" t="s">
        <v>597</v>
      </c>
      <c r="K139" s="35" t="s">
        <v>996</v>
      </c>
      <c r="L139" s="34">
        <v>3680</v>
      </c>
      <c r="M139" s="34" t="s">
        <v>40</v>
      </c>
      <c r="N139" s="34" t="s">
        <v>30</v>
      </c>
      <c r="O139" s="34" t="s">
        <v>31</v>
      </c>
      <c r="P139" s="34" t="s">
        <v>33</v>
      </c>
      <c r="Q139" s="34" t="s">
        <v>32</v>
      </c>
      <c r="R139" s="36" t="s">
        <v>33</v>
      </c>
      <c r="S139" s="37">
        <v>3129751.2699999996</v>
      </c>
      <c r="T139" s="38">
        <v>3005682.8</v>
      </c>
      <c r="U139" s="39">
        <v>798.15676964666022</v>
      </c>
      <c r="V139" s="38">
        <v>3005682.8</v>
      </c>
      <c r="W139" s="40">
        <v>1</v>
      </c>
      <c r="X139" s="38">
        <v>3655.424</v>
      </c>
      <c r="Y139" s="38">
        <v>950.80000000000007</v>
      </c>
      <c r="Z139" s="38">
        <v>6924581.8763200007</v>
      </c>
      <c r="AA139" s="38">
        <v>3129751.2699999996</v>
      </c>
      <c r="AB139" s="40">
        <v>1</v>
      </c>
      <c r="AD139" s="51"/>
    </row>
    <row r="140" spans="1:30" x14ac:dyDescent="0.25">
      <c r="A140" s="31">
        <v>137</v>
      </c>
      <c r="B140" s="32" t="s">
        <v>174</v>
      </c>
      <c r="C140" s="33">
        <v>7277</v>
      </c>
      <c r="D140" s="33" t="s">
        <v>997</v>
      </c>
      <c r="E140" s="34" t="s">
        <v>754</v>
      </c>
      <c r="F140" s="34" t="s">
        <v>900</v>
      </c>
      <c r="G140" s="34" t="s">
        <v>992</v>
      </c>
      <c r="H140" s="34" t="s">
        <v>998</v>
      </c>
      <c r="I140" s="35" t="s">
        <v>7</v>
      </c>
      <c r="J140" s="35" t="s">
        <v>999</v>
      </c>
      <c r="K140" s="35" t="s">
        <v>1000</v>
      </c>
      <c r="L140" s="34">
        <v>6365</v>
      </c>
      <c r="M140" s="34" t="s">
        <v>29</v>
      </c>
      <c r="N140" s="34" t="s">
        <v>30</v>
      </c>
      <c r="O140" s="34" t="s">
        <v>31</v>
      </c>
      <c r="P140" s="34" t="s">
        <v>33</v>
      </c>
      <c r="Q140" s="34" t="s">
        <v>32</v>
      </c>
      <c r="R140" s="36" t="s">
        <v>33</v>
      </c>
      <c r="S140" s="37">
        <v>3432971.4699999997</v>
      </c>
      <c r="T140" s="38">
        <v>3296882.85</v>
      </c>
      <c r="U140" s="39">
        <v>875.4847202969903</v>
      </c>
      <c r="V140" s="38">
        <v>3296882.85</v>
      </c>
      <c r="W140" s="40">
        <v>1</v>
      </c>
      <c r="X140" s="38">
        <v>485.86200000000002</v>
      </c>
      <c r="Y140" s="38">
        <v>1053.5</v>
      </c>
      <c r="Z140" s="38">
        <v>3265404.57766</v>
      </c>
      <c r="AA140" s="38">
        <v>3265404.57766</v>
      </c>
      <c r="AB140" s="40">
        <v>0.99045211074454764</v>
      </c>
      <c r="AD140" s="51"/>
    </row>
    <row r="141" spans="1:30" x14ac:dyDescent="0.25">
      <c r="A141" s="31">
        <v>138</v>
      </c>
      <c r="B141" s="32" t="s">
        <v>175</v>
      </c>
      <c r="C141" s="33">
        <v>7019</v>
      </c>
      <c r="D141" s="33" t="s">
        <v>1001</v>
      </c>
      <c r="E141" s="34" t="s">
        <v>1002</v>
      </c>
      <c r="F141" s="34" t="s">
        <v>1003</v>
      </c>
      <c r="G141" s="34" t="s">
        <v>1004</v>
      </c>
      <c r="H141" s="34" t="s">
        <v>33</v>
      </c>
      <c r="I141" s="35" t="s">
        <v>6</v>
      </c>
      <c r="J141" s="35" t="s">
        <v>1005</v>
      </c>
      <c r="K141" s="35" t="s">
        <v>1006</v>
      </c>
      <c r="L141" s="34">
        <v>34687</v>
      </c>
      <c r="M141" s="34" t="s">
        <v>29</v>
      </c>
      <c r="N141" s="34" t="s">
        <v>30</v>
      </c>
      <c r="O141" s="34" t="s">
        <v>31</v>
      </c>
      <c r="P141" s="34" t="s">
        <v>33</v>
      </c>
      <c r="Q141" s="34" t="s">
        <v>32</v>
      </c>
      <c r="R141" s="36" t="s">
        <v>33</v>
      </c>
      <c r="S141" s="37">
        <v>11241977.65</v>
      </c>
      <c r="T141" s="38">
        <v>10796327.220000001</v>
      </c>
      <c r="U141" s="39">
        <v>2907.5690432459514</v>
      </c>
      <c r="V141" s="38">
        <v>6368528.2699999996</v>
      </c>
      <c r="W141" s="40">
        <v>0.58987914503021144</v>
      </c>
      <c r="X141" s="38">
        <v>628.34</v>
      </c>
      <c r="Y141" s="38">
        <v>1127.9000000000001</v>
      </c>
      <c r="Z141" s="38">
        <v>3583703.0559999999</v>
      </c>
      <c r="AA141" s="38">
        <v>3583703.0559999999</v>
      </c>
      <c r="AB141" s="40">
        <v>0.33193723967177047</v>
      </c>
      <c r="AD141" s="51"/>
    </row>
    <row r="142" spans="1:30" x14ac:dyDescent="0.25">
      <c r="A142" s="31">
        <v>139</v>
      </c>
      <c r="B142" s="32" t="s">
        <v>176</v>
      </c>
      <c r="C142" s="33">
        <v>7298</v>
      </c>
      <c r="D142" s="33" t="s">
        <v>1007</v>
      </c>
      <c r="E142" s="34" t="s">
        <v>1002</v>
      </c>
      <c r="F142" s="34" t="s">
        <v>1003</v>
      </c>
      <c r="G142" s="34" t="s">
        <v>1004</v>
      </c>
      <c r="H142" s="34" t="s">
        <v>1008</v>
      </c>
      <c r="I142" s="35" t="s">
        <v>7</v>
      </c>
      <c r="J142" s="35" t="s">
        <v>1009</v>
      </c>
      <c r="K142" s="35" t="s">
        <v>1010</v>
      </c>
      <c r="L142" s="34">
        <v>9016</v>
      </c>
      <c r="M142" s="34" t="s">
        <v>177</v>
      </c>
      <c r="N142" s="34" t="s">
        <v>30</v>
      </c>
      <c r="O142" s="34" t="s">
        <v>31</v>
      </c>
      <c r="P142" s="34" t="s">
        <v>33</v>
      </c>
      <c r="Q142" s="34" t="s">
        <v>32</v>
      </c>
      <c r="R142" s="36" t="s">
        <v>33</v>
      </c>
      <c r="S142" s="37">
        <v>3732352.01</v>
      </c>
      <c r="T142" s="38">
        <v>3584395.46</v>
      </c>
      <c r="U142" s="39">
        <v>965.31691434296215</v>
      </c>
      <c r="V142" s="38">
        <v>3584395.46</v>
      </c>
      <c r="W142" s="40">
        <v>1</v>
      </c>
      <c r="X142" s="38">
        <v>1232</v>
      </c>
      <c r="Y142" s="38">
        <v>2237</v>
      </c>
      <c r="Z142" s="38">
        <v>7090484.4100000001</v>
      </c>
      <c r="AA142" s="38">
        <v>3732352.01</v>
      </c>
      <c r="AB142" s="40">
        <v>1</v>
      </c>
      <c r="AD142" s="51"/>
    </row>
    <row r="143" spans="1:30" x14ac:dyDescent="0.25">
      <c r="A143" s="31">
        <v>140</v>
      </c>
      <c r="B143" s="32" t="s">
        <v>178</v>
      </c>
      <c r="C143" s="33">
        <v>7156</v>
      </c>
      <c r="D143" s="33" t="s">
        <v>1011</v>
      </c>
      <c r="E143" s="34" t="s">
        <v>1002</v>
      </c>
      <c r="F143" s="34" t="s">
        <v>1003</v>
      </c>
      <c r="G143" s="34" t="s">
        <v>1004</v>
      </c>
      <c r="H143" s="34" t="s">
        <v>1012</v>
      </c>
      <c r="I143" s="35" t="s">
        <v>7</v>
      </c>
      <c r="J143" s="35" t="s">
        <v>1013</v>
      </c>
      <c r="K143" s="35" t="s">
        <v>1014</v>
      </c>
      <c r="L143" s="34">
        <v>15349</v>
      </c>
      <c r="M143" s="34" t="s">
        <v>29</v>
      </c>
      <c r="N143" s="34" t="s">
        <v>30</v>
      </c>
      <c r="O143" s="34" t="s">
        <v>31</v>
      </c>
      <c r="P143" s="34" t="s">
        <v>33</v>
      </c>
      <c r="Q143" s="34" t="s">
        <v>32</v>
      </c>
      <c r="R143" s="36" t="s">
        <v>33</v>
      </c>
      <c r="S143" s="37">
        <v>6487722.46</v>
      </c>
      <c r="T143" s="38">
        <v>6230538.5</v>
      </c>
      <c r="U143" s="39">
        <v>1677.9521865355302</v>
      </c>
      <c r="V143" s="38">
        <v>5291325.82</v>
      </c>
      <c r="W143" s="40">
        <v>0.84925658031003259</v>
      </c>
      <c r="X143" s="38">
        <v>207.81</v>
      </c>
      <c r="Y143" s="38">
        <v>3806.5</v>
      </c>
      <c r="Z143" s="38">
        <v>9780344.5734999999</v>
      </c>
      <c r="AA143" s="38">
        <v>6487722.46</v>
      </c>
      <c r="AB143" s="40">
        <v>1</v>
      </c>
      <c r="AD143" s="51"/>
    </row>
    <row r="144" spans="1:30" x14ac:dyDescent="0.25">
      <c r="A144" s="31">
        <v>141</v>
      </c>
      <c r="B144" s="32" t="s">
        <v>179</v>
      </c>
      <c r="C144" s="33">
        <v>7050</v>
      </c>
      <c r="D144" s="33" t="s">
        <v>1015</v>
      </c>
      <c r="E144" s="34" t="s">
        <v>1002</v>
      </c>
      <c r="F144" s="34" t="s">
        <v>1003</v>
      </c>
      <c r="G144" s="34" t="s">
        <v>1016</v>
      </c>
      <c r="H144" s="34" t="s">
        <v>33</v>
      </c>
      <c r="I144" s="35" t="s">
        <v>6</v>
      </c>
      <c r="J144" s="35" t="s">
        <v>1017</v>
      </c>
      <c r="K144" s="35" t="s">
        <v>1018</v>
      </c>
      <c r="L144" s="34">
        <v>40556</v>
      </c>
      <c r="M144" s="34" t="s">
        <v>29</v>
      </c>
      <c r="N144" s="34" t="s">
        <v>30</v>
      </c>
      <c r="O144" s="34" t="s">
        <v>31</v>
      </c>
      <c r="P144" s="34" t="s">
        <v>33</v>
      </c>
      <c r="Q144" s="34" t="s">
        <v>32</v>
      </c>
      <c r="R144" s="36" t="s">
        <v>33</v>
      </c>
      <c r="S144" s="37">
        <v>12684873.699999999</v>
      </c>
      <c r="T144" s="38">
        <v>12182024.51</v>
      </c>
      <c r="U144" s="39">
        <v>3280.7524843934311</v>
      </c>
      <c r="V144" s="38">
        <v>12395719.6</v>
      </c>
      <c r="W144" s="40">
        <v>1</v>
      </c>
      <c r="X144" s="38">
        <v>1896.9845</v>
      </c>
      <c r="Y144" s="38">
        <v>4998.3500000000004</v>
      </c>
      <c r="Z144" s="38">
        <v>14807586.202825001</v>
      </c>
      <c r="AA144" s="38">
        <v>12684873.699999999</v>
      </c>
      <c r="AB144" s="40">
        <v>1</v>
      </c>
      <c r="AD144" s="51"/>
    </row>
    <row r="145" spans="1:30" x14ac:dyDescent="0.25">
      <c r="A145" s="31">
        <v>142</v>
      </c>
      <c r="B145" s="32" t="s">
        <v>180</v>
      </c>
      <c r="C145" s="33">
        <v>7174</v>
      </c>
      <c r="D145" s="33" t="s">
        <v>1019</v>
      </c>
      <c r="E145" s="34" t="s">
        <v>1002</v>
      </c>
      <c r="F145" s="34" t="s">
        <v>1003</v>
      </c>
      <c r="G145" s="34" t="s">
        <v>1016</v>
      </c>
      <c r="H145" s="34" t="s">
        <v>1020</v>
      </c>
      <c r="I145" s="35" t="s">
        <v>7</v>
      </c>
      <c r="J145" s="35" t="s">
        <v>1021</v>
      </c>
      <c r="K145" s="35" t="s">
        <v>1022</v>
      </c>
      <c r="L145" s="34">
        <v>12232</v>
      </c>
      <c r="M145" s="34" t="s">
        <v>40</v>
      </c>
      <c r="N145" s="34" t="s">
        <v>30</v>
      </c>
      <c r="O145" s="34" t="s">
        <v>31</v>
      </c>
      <c r="P145" s="34" t="s">
        <v>33</v>
      </c>
      <c r="Q145" s="34" t="s">
        <v>32</v>
      </c>
      <c r="R145" s="36" t="s">
        <v>33</v>
      </c>
      <c r="S145" s="37">
        <v>4095538.66</v>
      </c>
      <c r="T145" s="38">
        <v>3933184.79</v>
      </c>
      <c r="U145" s="39">
        <v>1059.2496970251914</v>
      </c>
      <c r="V145" s="38">
        <v>3933184.79</v>
      </c>
      <c r="W145" s="40">
        <v>1</v>
      </c>
      <c r="X145" s="38">
        <v>0</v>
      </c>
      <c r="Y145" s="38">
        <v>0</v>
      </c>
      <c r="Z145" s="38">
        <v>0</v>
      </c>
      <c r="AA145" s="38">
        <v>0</v>
      </c>
      <c r="AB145" s="40">
        <v>0</v>
      </c>
      <c r="AD145" s="51"/>
    </row>
    <row r="146" spans="1:30" x14ac:dyDescent="0.25">
      <c r="A146" s="31">
        <v>143</v>
      </c>
      <c r="B146" s="32" t="s">
        <v>181</v>
      </c>
      <c r="C146" s="33">
        <v>7362</v>
      </c>
      <c r="D146" s="33" t="s">
        <v>1023</v>
      </c>
      <c r="E146" s="34" t="s">
        <v>1002</v>
      </c>
      <c r="F146" s="34" t="s">
        <v>1003</v>
      </c>
      <c r="G146" s="34" t="s">
        <v>1016</v>
      </c>
      <c r="H146" s="34" t="s">
        <v>1024</v>
      </c>
      <c r="I146" s="35" t="s">
        <v>7</v>
      </c>
      <c r="J146" s="35" t="s">
        <v>1025</v>
      </c>
      <c r="K146" s="35" t="s">
        <v>1026</v>
      </c>
      <c r="L146" s="34">
        <v>4015</v>
      </c>
      <c r="M146" s="34" t="s">
        <v>29</v>
      </c>
      <c r="N146" s="34" t="s">
        <v>30</v>
      </c>
      <c r="O146" s="34" t="s">
        <v>31</v>
      </c>
      <c r="P146" s="34" t="s">
        <v>33</v>
      </c>
      <c r="Q146" s="34" t="s">
        <v>32</v>
      </c>
      <c r="R146" s="36" t="s">
        <v>33</v>
      </c>
      <c r="S146" s="37">
        <v>3701253.94</v>
      </c>
      <c r="T146" s="38">
        <v>3554530.17</v>
      </c>
      <c r="U146" s="39">
        <v>957.27386498903911</v>
      </c>
      <c r="V146" s="38">
        <v>3308850.39</v>
      </c>
      <c r="W146" s="40">
        <v>0.93088262913801634</v>
      </c>
      <c r="X146" s="38">
        <v>0</v>
      </c>
      <c r="Y146" s="38">
        <v>2328.5</v>
      </c>
      <c r="Z146" s="38">
        <v>5829003.9050000003</v>
      </c>
      <c r="AA146" s="38">
        <v>3701253.94</v>
      </c>
      <c r="AB146" s="40">
        <v>1</v>
      </c>
      <c r="AD146" s="51"/>
    </row>
    <row r="147" spans="1:30" x14ac:dyDescent="0.25">
      <c r="A147" s="31">
        <v>144</v>
      </c>
      <c r="B147" s="32" t="s">
        <v>182</v>
      </c>
      <c r="C147" s="33">
        <v>7051</v>
      </c>
      <c r="D147" s="33" t="s">
        <v>1027</v>
      </c>
      <c r="E147" s="34" t="s">
        <v>1002</v>
      </c>
      <c r="F147" s="34" t="s">
        <v>1003</v>
      </c>
      <c r="G147" s="34" t="s">
        <v>1028</v>
      </c>
      <c r="H147" s="34" t="s">
        <v>33</v>
      </c>
      <c r="I147" s="35" t="s">
        <v>6</v>
      </c>
      <c r="J147" s="35" t="s">
        <v>1029</v>
      </c>
      <c r="K147" s="35" t="s">
        <v>1030</v>
      </c>
      <c r="L147" s="34">
        <v>16267</v>
      </c>
      <c r="M147" s="34" t="s">
        <v>40</v>
      </c>
      <c r="N147" s="34" t="s">
        <v>30</v>
      </c>
      <c r="O147" s="34" t="s">
        <v>31</v>
      </c>
      <c r="P147" s="34" t="s">
        <v>33</v>
      </c>
      <c r="Q147" s="34" t="s">
        <v>32</v>
      </c>
      <c r="R147" s="36" t="s">
        <v>33</v>
      </c>
      <c r="S147" s="37">
        <v>4551215.9499999993</v>
      </c>
      <c r="T147" s="38">
        <v>4370798.29</v>
      </c>
      <c r="U147" s="39">
        <v>1177.1038005159999</v>
      </c>
      <c r="V147" s="38">
        <v>4370798.29</v>
      </c>
      <c r="W147" s="40">
        <v>1</v>
      </c>
      <c r="X147" s="38">
        <v>3099.4</v>
      </c>
      <c r="Y147" s="38">
        <v>1102.3</v>
      </c>
      <c r="Z147" s="38">
        <v>6509229.7489999998</v>
      </c>
      <c r="AA147" s="38">
        <v>4551215.9499999993</v>
      </c>
      <c r="AB147" s="40">
        <v>1</v>
      </c>
      <c r="AD147" s="51"/>
    </row>
    <row r="148" spans="1:30" x14ac:dyDescent="0.25">
      <c r="A148" s="31">
        <v>145</v>
      </c>
      <c r="B148" s="32" t="s">
        <v>183</v>
      </c>
      <c r="C148" s="33">
        <v>7290</v>
      </c>
      <c r="D148" s="33" t="s">
        <v>1031</v>
      </c>
      <c r="E148" s="34" t="s">
        <v>1002</v>
      </c>
      <c r="F148" s="34" t="s">
        <v>1003</v>
      </c>
      <c r="G148" s="34" t="s">
        <v>1028</v>
      </c>
      <c r="H148" s="34" t="s">
        <v>1032</v>
      </c>
      <c r="I148" s="35" t="s">
        <v>7</v>
      </c>
      <c r="J148" s="35" t="s">
        <v>1033</v>
      </c>
      <c r="K148" s="35" t="s">
        <v>1034</v>
      </c>
      <c r="L148" s="34">
        <v>13994</v>
      </c>
      <c r="M148" s="34" t="s">
        <v>35</v>
      </c>
      <c r="N148" s="34" t="s">
        <v>30</v>
      </c>
      <c r="O148" s="34" t="s">
        <v>31</v>
      </c>
      <c r="P148" s="34" t="s">
        <v>33</v>
      </c>
      <c r="Q148" s="34" t="s">
        <v>32</v>
      </c>
      <c r="R148" s="36" t="s">
        <v>33</v>
      </c>
      <c r="S148" s="37">
        <v>6239511.3599999994</v>
      </c>
      <c r="T148" s="38">
        <v>5992166.9000000004</v>
      </c>
      <c r="U148" s="39">
        <v>1613.756106625588</v>
      </c>
      <c r="V148" s="38">
        <v>5096775.43</v>
      </c>
      <c r="W148" s="40">
        <v>0.85057300890601018</v>
      </c>
      <c r="X148" s="38">
        <v>362.5</v>
      </c>
      <c r="Y148" s="38">
        <v>704.3</v>
      </c>
      <c r="Z148" s="38">
        <v>2201665.9439999997</v>
      </c>
      <c r="AA148" s="38">
        <v>2201665.9439999997</v>
      </c>
      <c r="AB148" s="40">
        <v>0.36742400215855126</v>
      </c>
      <c r="AD148" s="51"/>
    </row>
    <row r="149" spans="1:30" x14ac:dyDescent="0.25">
      <c r="A149" s="31">
        <v>146</v>
      </c>
      <c r="B149" s="32" t="s">
        <v>184</v>
      </c>
      <c r="C149" s="33">
        <v>7070</v>
      </c>
      <c r="D149" s="33" t="s">
        <v>1035</v>
      </c>
      <c r="E149" s="34" t="s">
        <v>1002</v>
      </c>
      <c r="F149" s="34" t="s">
        <v>1003</v>
      </c>
      <c r="G149" s="34" t="s">
        <v>1003</v>
      </c>
      <c r="H149" s="34" t="s">
        <v>33</v>
      </c>
      <c r="I149" s="35" t="s">
        <v>6</v>
      </c>
      <c r="J149" s="35" t="s">
        <v>1036</v>
      </c>
      <c r="K149" s="35" t="s">
        <v>1037</v>
      </c>
      <c r="L149" s="34">
        <v>195551</v>
      </c>
      <c r="M149" s="34" t="s">
        <v>29</v>
      </c>
      <c r="N149" s="34" t="s">
        <v>30</v>
      </c>
      <c r="O149" s="34" t="s">
        <v>31</v>
      </c>
      <c r="P149" s="34" t="s">
        <v>33</v>
      </c>
      <c r="Q149" s="34" t="s">
        <v>32</v>
      </c>
      <c r="R149" s="36" t="s">
        <v>33</v>
      </c>
      <c r="S149" s="37">
        <v>59077350.010000005</v>
      </c>
      <c r="T149" s="38">
        <v>56735426.990000002</v>
      </c>
      <c r="U149" s="39">
        <v>15279.47123220528</v>
      </c>
      <c r="V149" s="38">
        <v>40954627.099999994</v>
      </c>
      <c r="W149" s="40">
        <v>0.72185280472496527</v>
      </c>
      <c r="X149" s="38">
        <v>5118.8599999999997</v>
      </c>
      <c r="Y149" s="38">
        <v>5714.6</v>
      </c>
      <c r="Z149" s="38">
        <v>20498582.388999999</v>
      </c>
      <c r="AA149" s="38">
        <v>20498582.388999999</v>
      </c>
      <c r="AB149" s="40">
        <v>0.36130127993243111</v>
      </c>
      <c r="AD149" s="51"/>
    </row>
    <row r="150" spans="1:30" ht="22.5" x14ac:dyDescent="0.25">
      <c r="A150" s="31">
        <v>147</v>
      </c>
      <c r="B150" s="32" t="s">
        <v>185</v>
      </c>
      <c r="C150" s="33">
        <v>7389</v>
      </c>
      <c r="D150" s="33" t="s">
        <v>1038</v>
      </c>
      <c r="E150" s="34" t="s">
        <v>1002</v>
      </c>
      <c r="F150" s="34" t="s">
        <v>1003</v>
      </c>
      <c r="G150" s="34" t="s">
        <v>1003</v>
      </c>
      <c r="H150" s="34" t="s">
        <v>1039</v>
      </c>
      <c r="I150" s="35" t="s">
        <v>7</v>
      </c>
      <c r="J150" s="35" t="s">
        <v>1040</v>
      </c>
      <c r="K150" s="35" t="s">
        <v>1041</v>
      </c>
      <c r="L150" s="34">
        <v>7313</v>
      </c>
      <c r="M150" s="34" t="s">
        <v>40</v>
      </c>
      <c r="N150" s="34" t="s">
        <v>30</v>
      </c>
      <c r="O150" s="34" t="s">
        <v>31</v>
      </c>
      <c r="P150" s="34" t="s">
        <v>33</v>
      </c>
      <c r="Q150" s="34" t="s">
        <v>32</v>
      </c>
      <c r="R150" s="36" t="s">
        <v>33</v>
      </c>
      <c r="S150" s="37">
        <v>4512068.58</v>
      </c>
      <c r="T150" s="38">
        <v>4333202.78</v>
      </c>
      <c r="U150" s="39">
        <v>1166.9789183395367</v>
      </c>
      <c r="V150" s="38">
        <v>3399697.62</v>
      </c>
      <c r="W150" s="40">
        <v>0.78456924187609789</v>
      </c>
      <c r="X150" s="38">
        <v>1214.92</v>
      </c>
      <c r="Y150" s="38">
        <v>1214.92</v>
      </c>
      <c r="Z150" s="38">
        <v>4511216.6456000004</v>
      </c>
      <c r="AA150" s="38">
        <v>4511216.6456000004</v>
      </c>
      <c r="AB150" s="40">
        <v>1</v>
      </c>
      <c r="AD150" s="51"/>
    </row>
    <row r="151" spans="1:30" x14ac:dyDescent="0.25">
      <c r="A151" s="31">
        <v>148</v>
      </c>
      <c r="B151" s="32" t="s">
        <v>186</v>
      </c>
      <c r="C151" s="33">
        <v>7204</v>
      </c>
      <c r="D151" s="33" t="s">
        <v>1042</v>
      </c>
      <c r="E151" s="34" t="s">
        <v>1002</v>
      </c>
      <c r="F151" s="34" t="s">
        <v>1003</v>
      </c>
      <c r="G151" s="34" t="s">
        <v>1003</v>
      </c>
      <c r="H151" s="34" t="s">
        <v>1043</v>
      </c>
      <c r="I151" s="35" t="s">
        <v>7</v>
      </c>
      <c r="J151" s="35" t="s">
        <v>1044</v>
      </c>
      <c r="K151" s="35" t="s">
        <v>1045</v>
      </c>
      <c r="L151" s="34">
        <v>9626</v>
      </c>
      <c r="M151" s="34" t="s">
        <v>29</v>
      </c>
      <c r="N151" s="34" t="s">
        <v>30</v>
      </c>
      <c r="O151" s="34" t="s">
        <v>31</v>
      </c>
      <c r="P151" s="34" t="s">
        <v>33</v>
      </c>
      <c r="Q151" s="34" t="s">
        <v>32</v>
      </c>
      <c r="R151" s="36" t="s">
        <v>33</v>
      </c>
      <c r="S151" s="37">
        <v>5080720.58</v>
      </c>
      <c r="T151" s="38">
        <v>4879312.49</v>
      </c>
      <c r="U151" s="39">
        <v>1314.0522382432309</v>
      </c>
      <c r="V151" s="38">
        <v>3650552.64</v>
      </c>
      <c r="W151" s="40">
        <v>0.74816947008040469</v>
      </c>
      <c r="X151" s="38">
        <v>604.84</v>
      </c>
      <c r="Y151" s="38">
        <v>940.8</v>
      </c>
      <c r="Z151" s="38">
        <v>3086898.5379999997</v>
      </c>
      <c r="AA151" s="38">
        <v>3086898.5379999997</v>
      </c>
      <c r="AB151" s="40">
        <v>0.63265030561713409</v>
      </c>
      <c r="AD151" s="51"/>
    </row>
    <row r="152" spans="1:30" x14ac:dyDescent="0.25">
      <c r="A152" s="31">
        <v>149</v>
      </c>
      <c r="B152" s="32" t="s">
        <v>187</v>
      </c>
      <c r="C152" s="33">
        <v>7291</v>
      </c>
      <c r="D152" s="33" t="s">
        <v>1046</v>
      </c>
      <c r="E152" s="34" t="s">
        <v>1002</v>
      </c>
      <c r="F152" s="34" t="s">
        <v>1003</v>
      </c>
      <c r="G152" s="34" t="s">
        <v>1003</v>
      </c>
      <c r="H152" s="34" t="s">
        <v>1047</v>
      </c>
      <c r="I152" s="35" t="s">
        <v>7</v>
      </c>
      <c r="J152" s="35" t="s">
        <v>1048</v>
      </c>
      <c r="K152" s="35" t="s">
        <v>1049</v>
      </c>
      <c r="L152" s="34">
        <v>23109</v>
      </c>
      <c r="M152" s="34" t="s">
        <v>29</v>
      </c>
      <c r="N152" s="34" t="s">
        <v>30</v>
      </c>
      <c r="O152" s="34" t="s">
        <v>31</v>
      </c>
      <c r="P152" s="34" t="s">
        <v>33</v>
      </c>
      <c r="Q152" s="34" t="s">
        <v>32</v>
      </c>
      <c r="R152" s="36" t="s">
        <v>33</v>
      </c>
      <c r="S152" s="37">
        <v>8395521.629999999</v>
      </c>
      <c r="T152" s="38">
        <v>8062709.3899999997</v>
      </c>
      <c r="U152" s="39">
        <v>2171.3758530424057</v>
      </c>
      <c r="V152" s="38">
        <v>8184473.8599999994</v>
      </c>
      <c r="W152" s="40">
        <v>1</v>
      </c>
      <c r="X152" s="38">
        <v>82.42</v>
      </c>
      <c r="Y152" s="38">
        <v>3105</v>
      </c>
      <c r="Z152" s="38">
        <v>7872555.4869999997</v>
      </c>
      <c r="AA152" s="38">
        <v>7872555.4869999997</v>
      </c>
      <c r="AB152" s="40">
        <v>0.9764156322890859</v>
      </c>
      <c r="AD152" s="51"/>
    </row>
    <row r="153" spans="1:30" x14ac:dyDescent="0.25">
      <c r="A153" s="31">
        <v>150</v>
      </c>
      <c r="B153" s="32" t="s">
        <v>188</v>
      </c>
      <c r="C153" s="33">
        <v>7387</v>
      </c>
      <c r="D153" s="33" t="s">
        <v>1050</v>
      </c>
      <c r="E153" s="34" t="s">
        <v>1002</v>
      </c>
      <c r="F153" s="34" t="s">
        <v>1003</v>
      </c>
      <c r="G153" s="34" t="s">
        <v>1003</v>
      </c>
      <c r="H153" s="34" t="s">
        <v>1051</v>
      </c>
      <c r="I153" s="35" t="s">
        <v>7</v>
      </c>
      <c r="J153" s="35" t="s">
        <v>1052</v>
      </c>
      <c r="K153" s="35" t="s">
        <v>1053</v>
      </c>
      <c r="L153" s="34">
        <v>12490</v>
      </c>
      <c r="M153" s="34" t="s">
        <v>29</v>
      </c>
      <c r="N153" s="34" t="s">
        <v>30</v>
      </c>
      <c r="O153" s="34" t="s">
        <v>31</v>
      </c>
      <c r="P153" s="34" t="s">
        <v>33</v>
      </c>
      <c r="Q153" s="34" t="s">
        <v>32</v>
      </c>
      <c r="R153" s="36" t="s">
        <v>33</v>
      </c>
      <c r="S153" s="37">
        <v>5784836.1500000004</v>
      </c>
      <c r="T153" s="38">
        <v>5555515.7599999998</v>
      </c>
      <c r="U153" s="39">
        <v>1496.1611772119854</v>
      </c>
      <c r="V153" s="38">
        <v>5621327.2699999996</v>
      </c>
      <c r="W153" s="40">
        <v>1</v>
      </c>
      <c r="X153" s="38">
        <v>1326.67</v>
      </c>
      <c r="Y153" s="38">
        <v>1716.2</v>
      </c>
      <c r="Z153" s="38">
        <v>5901286.6454999996</v>
      </c>
      <c r="AA153" s="38">
        <v>5784836.1500000004</v>
      </c>
      <c r="AB153" s="40">
        <v>1</v>
      </c>
      <c r="AD153" s="51"/>
    </row>
    <row r="154" spans="1:30" x14ac:dyDescent="0.25">
      <c r="A154" s="31">
        <v>151</v>
      </c>
      <c r="B154" s="32" t="s">
        <v>189</v>
      </c>
      <c r="C154" s="33">
        <v>7083</v>
      </c>
      <c r="D154" s="33" t="s">
        <v>1054</v>
      </c>
      <c r="E154" s="34" t="s">
        <v>1002</v>
      </c>
      <c r="F154" s="34" t="s">
        <v>1055</v>
      </c>
      <c r="G154" s="34" t="s">
        <v>1056</v>
      </c>
      <c r="H154" s="34" t="s">
        <v>33</v>
      </c>
      <c r="I154" s="35" t="s">
        <v>6</v>
      </c>
      <c r="J154" s="35" t="s">
        <v>1057</v>
      </c>
      <c r="K154" s="35" t="s">
        <v>1058</v>
      </c>
      <c r="L154" s="34">
        <v>76241</v>
      </c>
      <c r="M154" s="34" t="s">
        <v>29</v>
      </c>
      <c r="N154" s="34" t="s">
        <v>30</v>
      </c>
      <c r="O154" s="34" t="s">
        <v>31</v>
      </c>
      <c r="P154" s="34" t="s">
        <v>33</v>
      </c>
      <c r="Q154" s="34" t="s">
        <v>32</v>
      </c>
      <c r="R154" s="36" t="s">
        <v>33</v>
      </c>
      <c r="S154" s="37">
        <v>11324150.140000001</v>
      </c>
      <c r="T154" s="38">
        <v>10875242.26</v>
      </c>
      <c r="U154" s="39">
        <v>2928.8217269294782</v>
      </c>
      <c r="V154" s="38">
        <v>10875242.26</v>
      </c>
      <c r="W154" s="40">
        <v>1</v>
      </c>
      <c r="X154" s="38">
        <v>64.5</v>
      </c>
      <c r="Y154" s="38">
        <v>6289</v>
      </c>
      <c r="Z154" s="38">
        <v>15821477.694999998</v>
      </c>
      <c r="AA154" s="38">
        <v>11324150.140000001</v>
      </c>
      <c r="AB154" s="40">
        <v>1</v>
      </c>
      <c r="AD154" s="51"/>
    </row>
    <row r="155" spans="1:30" ht="22.5" x14ac:dyDescent="0.25">
      <c r="A155" s="31">
        <v>152</v>
      </c>
      <c r="B155" s="32" t="s">
        <v>190</v>
      </c>
      <c r="C155" s="33">
        <v>7360</v>
      </c>
      <c r="D155" s="33" t="s">
        <v>1059</v>
      </c>
      <c r="E155" s="34" t="s">
        <v>1002</v>
      </c>
      <c r="F155" s="34" t="s">
        <v>1055</v>
      </c>
      <c r="G155" s="34" t="s">
        <v>1056</v>
      </c>
      <c r="H155" s="34" t="s">
        <v>1060</v>
      </c>
      <c r="I155" s="35" t="s">
        <v>7</v>
      </c>
      <c r="J155" s="35" t="s">
        <v>1061</v>
      </c>
      <c r="K155" s="35" t="s">
        <v>1062</v>
      </c>
      <c r="L155" s="34">
        <v>2851</v>
      </c>
      <c r="M155" s="34" t="s">
        <v>29</v>
      </c>
      <c r="N155" s="34" t="s">
        <v>30</v>
      </c>
      <c r="O155" s="34" t="s">
        <v>31</v>
      </c>
      <c r="P155" s="34" t="s">
        <v>33</v>
      </c>
      <c r="Q155" s="34" t="s">
        <v>32</v>
      </c>
      <c r="R155" s="36" t="s">
        <v>33</v>
      </c>
      <c r="S155" s="37">
        <v>3536131.33</v>
      </c>
      <c r="T155" s="38">
        <v>3395953.29</v>
      </c>
      <c r="U155" s="39">
        <v>914.56737621122602</v>
      </c>
      <c r="V155" s="38">
        <v>3415774.11</v>
      </c>
      <c r="W155" s="40">
        <v>1</v>
      </c>
      <c r="X155" s="38">
        <v>0</v>
      </c>
      <c r="Y155" s="38">
        <v>1545.8</v>
      </c>
      <c r="Z155" s="38">
        <v>3869647.514</v>
      </c>
      <c r="AA155" s="38">
        <v>3536131.33</v>
      </c>
      <c r="AB155" s="40">
        <v>1</v>
      </c>
      <c r="AD155" s="51"/>
    </row>
    <row r="156" spans="1:30" x14ac:dyDescent="0.25">
      <c r="A156" s="31">
        <v>153</v>
      </c>
      <c r="B156" s="32" t="s">
        <v>191</v>
      </c>
      <c r="C156" s="33">
        <v>7359</v>
      </c>
      <c r="D156" s="33" t="s">
        <v>1063</v>
      </c>
      <c r="E156" s="34" t="s">
        <v>1002</v>
      </c>
      <c r="F156" s="34" t="s">
        <v>1055</v>
      </c>
      <c r="G156" s="34" t="s">
        <v>1056</v>
      </c>
      <c r="H156" s="34" t="s">
        <v>1064</v>
      </c>
      <c r="I156" s="35" t="s">
        <v>7</v>
      </c>
      <c r="J156" s="35" t="s">
        <v>1065</v>
      </c>
      <c r="K156" s="35" t="s">
        <v>1066</v>
      </c>
      <c r="L156" s="34">
        <v>8051</v>
      </c>
      <c r="M156" s="34" t="s">
        <v>29</v>
      </c>
      <c r="N156" s="34" t="s">
        <v>30</v>
      </c>
      <c r="O156" s="34" t="s">
        <v>31</v>
      </c>
      <c r="P156" s="34" t="s">
        <v>33</v>
      </c>
      <c r="Q156" s="34" t="s">
        <v>32</v>
      </c>
      <c r="R156" s="36" t="s">
        <v>33</v>
      </c>
      <c r="S156" s="37">
        <v>4693506.1899999995</v>
      </c>
      <c r="T156" s="38">
        <v>4507447.91</v>
      </c>
      <c r="U156" s="39">
        <v>1213.9050382690848</v>
      </c>
      <c r="V156" s="38">
        <v>4549869.7300000004</v>
      </c>
      <c r="W156" s="40">
        <v>1</v>
      </c>
      <c r="X156" s="38">
        <v>0</v>
      </c>
      <c r="Y156" s="38">
        <v>2868.49</v>
      </c>
      <c r="Z156" s="38">
        <v>7180777.0716999993</v>
      </c>
      <c r="AA156" s="38">
        <v>4693506.1899999995</v>
      </c>
      <c r="AB156" s="40">
        <v>1</v>
      </c>
      <c r="AD156" s="51"/>
    </row>
    <row r="157" spans="1:30" x14ac:dyDescent="0.25">
      <c r="A157" s="31">
        <v>154</v>
      </c>
      <c r="B157" s="32" t="s">
        <v>192</v>
      </c>
      <c r="C157" s="33">
        <v>7234</v>
      </c>
      <c r="D157" s="33" t="s">
        <v>1067</v>
      </c>
      <c r="E157" s="34" t="s">
        <v>1002</v>
      </c>
      <c r="F157" s="34" t="s">
        <v>1055</v>
      </c>
      <c r="G157" s="34" t="s">
        <v>1056</v>
      </c>
      <c r="H157" s="34" t="s">
        <v>1068</v>
      </c>
      <c r="I157" s="35" t="s">
        <v>7</v>
      </c>
      <c r="J157" s="35" t="s">
        <v>1069</v>
      </c>
      <c r="K157" s="35" t="s">
        <v>1070</v>
      </c>
      <c r="L157" s="34">
        <v>22545</v>
      </c>
      <c r="M157" s="34" t="s">
        <v>29</v>
      </c>
      <c r="N157" s="34" t="s">
        <v>30</v>
      </c>
      <c r="O157" s="34" t="s">
        <v>31</v>
      </c>
      <c r="P157" s="34" t="s">
        <v>33</v>
      </c>
      <c r="Q157" s="34" t="s">
        <v>32</v>
      </c>
      <c r="R157" s="36" t="s">
        <v>33</v>
      </c>
      <c r="S157" s="37">
        <v>8256861.9900000002</v>
      </c>
      <c r="T157" s="38">
        <v>7929546.4400000004</v>
      </c>
      <c r="U157" s="39">
        <v>2135.513613668069</v>
      </c>
      <c r="V157" s="38">
        <v>8048339.120000001</v>
      </c>
      <c r="W157" s="40">
        <v>1</v>
      </c>
      <c r="X157" s="38">
        <v>0</v>
      </c>
      <c r="Y157" s="38">
        <v>7833.8</v>
      </c>
      <c r="Z157" s="38">
        <v>19610586.554000001</v>
      </c>
      <c r="AA157" s="38">
        <v>8256861.9900000002</v>
      </c>
      <c r="AB157" s="40">
        <v>1</v>
      </c>
      <c r="AD157" s="51"/>
    </row>
    <row r="158" spans="1:30" ht="22.5" x14ac:dyDescent="0.25">
      <c r="A158" s="31">
        <v>155</v>
      </c>
      <c r="B158" s="32" t="s">
        <v>193</v>
      </c>
      <c r="C158" s="33">
        <v>7361</v>
      </c>
      <c r="D158" s="33" t="s">
        <v>1071</v>
      </c>
      <c r="E158" s="34" t="s">
        <v>1002</v>
      </c>
      <c r="F158" s="34" t="s">
        <v>1055</v>
      </c>
      <c r="G158" s="34" t="s">
        <v>1056</v>
      </c>
      <c r="H158" s="34" t="s">
        <v>1072</v>
      </c>
      <c r="I158" s="35" t="s">
        <v>7</v>
      </c>
      <c r="J158" s="35" t="s">
        <v>1073</v>
      </c>
      <c r="K158" s="35" t="s">
        <v>1074</v>
      </c>
      <c r="L158" s="34">
        <v>5601</v>
      </c>
      <c r="M158" s="34" t="s">
        <v>29</v>
      </c>
      <c r="N158" s="34" t="s">
        <v>30</v>
      </c>
      <c r="O158" s="34" t="s">
        <v>31</v>
      </c>
      <c r="P158" s="34" t="s">
        <v>33</v>
      </c>
      <c r="Q158" s="34" t="s">
        <v>32</v>
      </c>
      <c r="R158" s="36" t="s">
        <v>33</v>
      </c>
      <c r="S158" s="37">
        <v>4091172.6799999997</v>
      </c>
      <c r="T158" s="38">
        <v>3928991.89</v>
      </c>
      <c r="U158" s="39">
        <v>1058.1205031805623</v>
      </c>
      <c r="V158" s="38">
        <v>3958504.32</v>
      </c>
      <c r="W158" s="40">
        <v>1</v>
      </c>
      <c r="X158" s="38">
        <v>1344.06</v>
      </c>
      <c r="Y158" s="38">
        <v>1066.8</v>
      </c>
      <c r="Z158" s="38">
        <v>4296663.4349999996</v>
      </c>
      <c r="AA158" s="38">
        <v>4091172.6799999997</v>
      </c>
      <c r="AB158" s="40">
        <v>1</v>
      </c>
      <c r="AD158" s="51"/>
    </row>
    <row r="159" spans="1:30" ht="22.5" x14ac:dyDescent="0.25">
      <c r="A159" s="31">
        <v>156</v>
      </c>
      <c r="B159" s="32" t="s">
        <v>194</v>
      </c>
      <c r="C159" s="33">
        <v>7294</v>
      </c>
      <c r="D159" s="33" t="s">
        <v>1075</v>
      </c>
      <c r="E159" s="34" t="s">
        <v>1002</v>
      </c>
      <c r="F159" s="34" t="s">
        <v>1055</v>
      </c>
      <c r="G159" s="34" t="s">
        <v>1056</v>
      </c>
      <c r="H159" s="34" t="s">
        <v>1076</v>
      </c>
      <c r="I159" s="35" t="s">
        <v>7</v>
      </c>
      <c r="J159" s="35" t="s">
        <v>1077</v>
      </c>
      <c r="K159" s="35" t="s">
        <v>1078</v>
      </c>
      <c r="L159" s="34">
        <v>10049</v>
      </c>
      <c r="M159" s="34" t="s">
        <v>29</v>
      </c>
      <c r="N159" s="34" t="s">
        <v>30</v>
      </c>
      <c r="O159" s="34" t="s">
        <v>31</v>
      </c>
      <c r="P159" s="34" t="s">
        <v>33</v>
      </c>
      <c r="Q159" s="34" t="s">
        <v>32</v>
      </c>
      <c r="R159" s="36" t="s">
        <v>33</v>
      </c>
      <c r="S159" s="37">
        <v>5184715.3</v>
      </c>
      <c r="T159" s="38">
        <v>4979184.68</v>
      </c>
      <c r="U159" s="39">
        <v>1340.9489117144874</v>
      </c>
      <c r="V159" s="38">
        <v>4364281.55</v>
      </c>
      <c r="W159" s="40">
        <v>0.87650525748323926</v>
      </c>
      <c r="X159" s="38">
        <v>584.41</v>
      </c>
      <c r="Y159" s="38">
        <v>592.20000000000005</v>
      </c>
      <c r="Z159" s="38">
        <v>2189520.4644999998</v>
      </c>
      <c r="AA159" s="38">
        <v>2189520.4644999998</v>
      </c>
      <c r="AB159" s="40">
        <v>0.43973473675212221</v>
      </c>
      <c r="AD159" s="51"/>
    </row>
    <row r="160" spans="1:30" x14ac:dyDescent="0.25">
      <c r="A160" s="31">
        <v>157</v>
      </c>
      <c r="B160" s="32" t="s">
        <v>195</v>
      </c>
      <c r="C160" s="33">
        <v>7078</v>
      </c>
      <c r="D160" s="33" t="s">
        <v>1079</v>
      </c>
      <c r="E160" s="34" t="s">
        <v>1002</v>
      </c>
      <c r="F160" s="34" t="s">
        <v>1055</v>
      </c>
      <c r="G160" s="34" t="s">
        <v>860</v>
      </c>
      <c r="H160" s="34" t="s">
        <v>33</v>
      </c>
      <c r="I160" s="35" t="s">
        <v>6</v>
      </c>
      <c r="J160" s="35" t="s">
        <v>1080</v>
      </c>
      <c r="K160" s="35" t="s">
        <v>1081</v>
      </c>
      <c r="L160" s="34">
        <v>18952</v>
      </c>
      <c r="M160" s="34" t="s">
        <v>29</v>
      </c>
      <c r="N160" s="34" t="s">
        <v>30</v>
      </c>
      <c r="O160" s="34" t="s">
        <v>31</v>
      </c>
      <c r="P160" s="34" t="s">
        <v>33</v>
      </c>
      <c r="Q160" s="34" t="s">
        <v>32</v>
      </c>
      <c r="R160" s="36" t="s">
        <v>33</v>
      </c>
      <c r="S160" s="37">
        <v>7373521.4800000004</v>
      </c>
      <c r="T160" s="38">
        <v>7081223</v>
      </c>
      <c r="U160" s="39">
        <v>1907.0508297470094</v>
      </c>
      <c r="V160" s="38">
        <v>7181083.6699999999</v>
      </c>
      <c r="W160" s="40">
        <v>1</v>
      </c>
      <c r="X160" s="38">
        <v>2106.0839999999998</v>
      </c>
      <c r="Y160" s="38">
        <v>3672.5</v>
      </c>
      <c r="Z160" s="38">
        <v>11741525.152399998</v>
      </c>
      <c r="AA160" s="38">
        <v>7373521.4800000004</v>
      </c>
      <c r="AB160" s="40">
        <v>1</v>
      </c>
      <c r="AD160" s="51"/>
    </row>
    <row r="161" spans="1:30" x14ac:dyDescent="0.25">
      <c r="A161" s="31">
        <v>158</v>
      </c>
      <c r="B161" s="32" t="s">
        <v>196</v>
      </c>
      <c r="C161" s="33">
        <v>7099</v>
      </c>
      <c r="D161" s="33" t="s">
        <v>1082</v>
      </c>
      <c r="E161" s="34" t="s">
        <v>1002</v>
      </c>
      <c r="F161" s="34" t="s">
        <v>1055</v>
      </c>
      <c r="G161" s="34" t="s">
        <v>1083</v>
      </c>
      <c r="H161" s="34" t="s">
        <v>33</v>
      </c>
      <c r="I161" s="35" t="s">
        <v>6</v>
      </c>
      <c r="J161" s="35" t="s">
        <v>1084</v>
      </c>
      <c r="K161" s="35" t="s">
        <v>1085</v>
      </c>
      <c r="L161" s="34">
        <v>10615</v>
      </c>
      <c r="M161" s="34" t="s">
        <v>29</v>
      </c>
      <c r="N161" s="34" t="s">
        <v>30</v>
      </c>
      <c r="O161" s="34" t="s">
        <v>31</v>
      </c>
      <c r="P161" s="34" t="s">
        <v>33</v>
      </c>
      <c r="Q161" s="34" t="s">
        <v>32</v>
      </c>
      <c r="R161" s="36" t="s">
        <v>33</v>
      </c>
      <c r="S161" s="37">
        <v>5323866.63</v>
      </c>
      <c r="T161" s="38">
        <v>5112819.83</v>
      </c>
      <c r="U161" s="39">
        <v>1376.9383197151769</v>
      </c>
      <c r="V161" s="38">
        <v>5168751.71</v>
      </c>
      <c r="W161" s="40">
        <v>1</v>
      </c>
      <c r="X161" s="38">
        <v>0</v>
      </c>
      <c r="Y161" s="38">
        <v>3406.9</v>
      </c>
      <c r="Z161" s="38">
        <v>8528594.977</v>
      </c>
      <c r="AA161" s="38">
        <v>5323866.63</v>
      </c>
      <c r="AB161" s="40">
        <v>1</v>
      </c>
      <c r="AD161" s="51"/>
    </row>
    <row r="162" spans="1:30" x14ac:dyDescent="0.25">
      <c r="A162" s="31">
        <v>159</v>
      </c>
      <c r="B162" s="32" t="s">
        <v>197</v>
      </c>
      <c r="C162" s="33">
        <v>7231</v>
      </c>
      <c r="D162" s="33" t="s">
        <v>1086</v>
      </c>
      <c r="E162" s="34" t="s">
        <v>1002</v>
      </c>
      <c r="F162" s="34" t="s">
        <v>1055</v>
      </c>
      <c r="G162" s="34" t="s">
        <v>1083</v>
      </c>
      <c r="H162" s="34" t="s">
        <v>1087</v>
      </c>
      <c r="I162" s="35" t="s">
        <v>7</v>
      </c>
      <c r="J162" s="35" t="s">
        <v>1088</v>
      </c>
      <c r="K162" s="35" t="s">
        <v>1089</v>
      </c>
      <c r="L162" s="34">
        <v>3291</v>
      </c>
      <c r="M162" s="34" t="s">
        <v>29</v>
      </c>
      <c r="N162" s="34" t="s">
        <v>30</v>
      </c>
      <c r="O162" s="34" t="s">
        <v>31</v>
      </c>
      <c r="P162" s="34" t="s">
        <v>33</v>
      </c>
      <c r="Q162" s="34" t="s">
        <v>32</v>
      </c>
      <c r="R162" s="36" t="s">
        <v>33</v>
      </c>
      <c r="S162" s="37">
        <v>3585821.04</v>
      </c>
      <c r="T162" s="38">
        <v>3443673.21</v>
      </c>
      <c r="U162" s="39">
        <v>927.41887277212527</v>
      </c>
      <c r="V162" s="38">
        <v>3463494.03</v>
      </c>
      <c r="W162" s="40">
        <v>1</v>
      </c>
      <c r="X162" s="38">
        <v>759.02</v>
      </c>
      <c r="Y162" s="38">
        <v>1718.3</v>
      </c>
      <c r="Z162" s="38">
        <v>5219772.2859999994</v>
      </c>
      <c r="AA162" s="38">
        <v>3585821.04</v>
      </c>
      <c r="AB162" s="40">
        <v>1</v>
      </c>
      <c r="AD162" s="51"/>
    </row>
    <row r="163" spans="1:30" x14ac:dyDescent="0.25">
      <c r="A163" s="31">
        <v>160</v>
      </c>
      <c r="B163" s="32" t="s">
        <v>198</v>
      </c>
      <c r="C163" s="33">
        <v>7314</v>
      </c>
      <c r="D163" s="33" t="s">
        <v>1090</v>
      </c>
      <c r="E163" s="34" t="s">
        <v>1002</v>
      </c>
      <c r="F163" s="34" t="s">
        <v>1055</v>
      </c>
      <c r="G163" s="34" t="s">
        <v>1083</v>
      </c>
      <c r="H163" s="34" t="s">
        <v>1091</v>
      </c>
      <c r="I163" s="35" t="s">
        <v>7</v>
      </c>
      <c r="J163" s="35" t="s">
        <v>1092</v>
      </c>
      <c r="K163" s="35" t="s">
        <v>1093</v>
      </c>
      <c r="L163" s="34">
        <v>7028</v>
      </c>
      <c r="M163" s="34" t="s">
        <v>35</v>
      </c>
      <c r="N163" s="34" t="s">
        <v>30</v>
      </c>
      <c r="O163" s="34" t="s">
        <v>31</v>
      </c>
      <c r="P163" s="34" t="s">
        <v>33</v>
      </c>
      <c r="Q163" s="34" t="s">
        <v>32</v>
      </c>
      <c r="R163" s="36" t="s">
        <v>33</v>
      </c>
      <c r="S163" s="37">
        <v>4484647.43</v>
      </c>
      <c r="T163" s="38">
        <v>4306868.6500000004</v>
      </c>
      <c r="U163" s="39">
        <v>1159.8868490081279</v>
      </c>
      <c r="V163" s="38">
        <v>4345590.71</v>
      </c>
      <c r="W163" s="40">
        <v>1</v>
      </c>
      <c r="X163" s="38">
        <v>568.92899999999895</v>
      </c>
      <c r="Y163" s="38">
        <v>2157.88</v>
      </c>
      <c r="Z163" s="38">
        <v>6090204.4910499994</v>
      </c>
      <c r="AA163" s="38">
        <v>4484647.43</v>
      </c>
      <c r="AB163" s="40">
        <v>1</v>
      </c>
      <c r="AD163" s="51"/>
    </row>
    <row r="164" spans="1:30" x14ac:dyDescent="0.25">
      <c r="A164" s="31">
        <v>161</v>
      </c>
      <c r="B164" s="32" t="s">
        <v>199</v>
      </c>
      <c r="C164" s="33">
        <v>7017</v>
      </c>
      <c r="D164" s="33" t="s">
        <v>1094</v>
      </c>
      <c r="E164" s="34" t="s">
        <v>1002</v>
      </c>
      <c r="F164" s="34" t="s">
        <v>1095</v>
      </c>
      <c r="G164" s="34" t="s">
        <v>1096</v>
      </c>
      <c r="H164" s="34" t="s">
        <v>33</v>
      </c>
      <c r="I164" s="35" t="s">
        <v>6</v>
      </c>
      <c r="J164" s="35" t="s">
        <v>1097</v>
      </c>
      <c r="K164" s="35" t="s">
        <v>1098</v>
      </c>
      <c r="L164" s="34">
        <v>8693</v>
      </c>
      <c r="M164" s="34" t="s">
        <v>56</v>
      </c>
      <c r="N164" s="34" t="s">
        <v>30</v>
      </c>
      <c r="O164" s="34" t="s">
        <v>31</v>
      </c>
      <c r="P164" s="34" t="s">
        <v>33</v>
      </c>
      <c r="Q164" s="34" t="s">
        <v>32</v>
      </c>
      <c r="R164" s="36" t="s">
        <v>33</v>
      </c>
      <c r="S164" s="37">
        <v>4851342.1499999994</v>
      </c>
      <c r="T164" s="38">
        <v>4659026.99</v>
      </c>
      <c r="U164" s="39">
        <v>1254.7269429437843</v>
      </c>
      <c r="V164" s="38">
        <v>4704831.5999999996</v>
      </c>
      <c r="W164" s="40">
        <v>1</v>
      </c>
      <c r="X164" s="38">
        <v>1136.03</v>
      </c>
      <c r="Y164" s="38">
        <v>1604.7</v>
      </c>
      <c r="Z164" s="38">
        <v>5391519.5465000002</v>
      </c>
      <c r="AA164" s="38">
        <v>4851342.1499999994</v>
      </c>
      <c r="AB164" s="40">
        <v>1</v>
      </c>
      <c r="AD164" s="51"/>
    </row>
    <row r="165" spans="1:30" x14ac:dyDescent="0.25">
      <c r="A165" s="31">
        <v>162</v>
      </c>
      <c r="B165" s="32" t="s">
        <v>200</v>
      </c>
      <c r="C165" s="33">
        <v>7059</v>
      </c>
      <c r="D165" s="33" t="s">
        <v>1099</v>
      </c>
      <c r="E165" s="34" t="s">
        <v>1002</v>
      </c>
      <c r="F165" s="34" t="s">
        <v>1095</v>
      </c>
      <c r="G165" s="34" t="s">
        <v>1096</v>
      </c>
      <c r="H165" s="34" t="s">
        <v>1100</v>
      </c>
      <c r="I165" s="35" t="s">
        <v>7</v>
      </c>
      <c r="J165" s="35" t="s">
        <v>1101</v>
      </c>
      <c r="K165" s="35" t="s">
        <v>1102</v>
      </c>
      <c r="L165" s="34">
        <v>5066</v>
      </c>
      <c r="M165" s="34" t="s">
        <v>141</v>
      </c>
      <c r="N165" s="34" t="s">
        <v>30</v>
      </c>
      <c r="O165" s="34" t="s">
        <v>31</v>
      </c>
      <c r="P165" s="34" t="s">
        <v>33</v>
      </c>
      <c r="Q165" s="34" t="s">
        <v>32</v>
      </c>
      <c r="R165" s="36" t="s">
        <v>33</v>
      </c>
      <c r="S165" s="37">
        <v>3286273.8699999996</v>
      </c>
      <c r="T165" s="38">
        <v>3156000.59</v>
      </c>
      <c r="U165" s="39">
        <v>849.94548877242687</v>
      </c>
      <c r="V165" s="38">
        <v>3156000.59</v>
      </c>
      <c r="W165" s="40">
        <v>1</v>
      </c>
      <c r="X165" s="38">
        <v>1637.5</v>
      </c>
      <c r="Y165" s="38">
        <v>1931.5</v>
      </c>
      <c r="Z165" s="38">
        <v>6816311.2699999996</v>
      </c>
      <c r="AA165" s="38">
        <v>3286273.8699999996</v>
      </c>
      <c r="AB165" s="40">
        <v>1</v>
      </c>
      <c r="AD165" s="51"/>
    </row>
    <row r="166" spans="1:30" x14ac:dyDescent="0.25">
      <c r="A166" s="31">
        <v>163</v>
      </c>
      <c r="B166" s="32" t="s">
        <v>201</v>
      </c>
      <c r="C166" s="33">
        <v>7020</v>
      </c>
      <c r="D166" s="33" t="s">
        <v>1103</v>
      </c>
      <c r="E166" s="34" t="s">
        <v>1002</v>
      </c>
      <c r="F166" s="34" t="s">
        <v>1095</v>
      </c>
      <c r="G166" s="34" t="s">
        <v>1104</v>
      </c>
      <c r="H166" s="34" t="s">
        <v>33</v>
      </c>
      <c r="I166" s="35" t="s">
        <v>6</v>
      </c>
      <c r="J166" s="35" t="s">
        <v>1105</v>
      </c>
      <c r="K166" s="35" t="s">
        <v>1106</v>
      </c>
      <c r="L166" s="34">
        <v>53141</v>
      </c>
      <c r="M166" s="34" t="s">
        <v>29</v>
      </c>
      <c r="N166" s="34" t="s">
        <v>30</v>
      </c>
      <c r="O166" s="34" t="s">
        <v>31</v>
      </c>
      <c r="P166" s="34" t="s">
        <v>33</v>
      </c>
      <c r="Q166" s="34" t="s">
        <v>32</v>
      </c>
      <c r="R166" s="36" t="s">
        <v>33</v>
      </c>
      <c r="S166" s="37">
        <v>15531800.219999999</v>
      </c>
      <c r="T166" s="38">
        <v>14916094.189999999</v>
      </c>
      <c r="U166" s="39">
        <v>4017.067362745679</v>
      </c>
      <c r="V166" s="38">
        <v>8369945.71</v>
      </c>
      <c r="W166" s="40">
        <v>0.56113521431175684</v>
      </c>
      <c r="X166" s="38">
        <v>2989.4377714285715</v>
      </c>
      <c r="Y166" s="38">
        <v>2976.8999999999996</v>
      </c>
      <c r="Z166" s="38">
        <v>11068934.364762856</v>
      </c>
      <c r="AA166" s="38">
        <v>11068934.364762856</v>
      </c>
      <c r="AB166" s="40">
        <v>0.74207994557875989</v>
      </c>
      <c r="AD166" s="51"/>
    </row>
    <row r="167" spans="1:30" x14ac:dyDescent="0.25">
      <c r="A167" s="31">
        <v>164</v>
      </c>
      <c r="B167" s="32" t="s">
        <v>202</v>
      </c>
      <c r="C167" s="33">
        <v>7369</v>
      </c>
      <c r="D167" s="33" t="s">
        <v>1107</v>
      </c>
      <c r="E167" s="34" t="s">
        <v>1002</v>
      </c>
      <c r="F167" s="34" t="s">
        <v>1095</v>
      </c>
      <c r="G167" s="34" t="s">
        <v>1104</v>
      </c>
      <c r="H167" s="34" t="s">
        <v>1108</v>
      </c>
      <c r="I167" s="35" t="s">
        <v>7</v>
      </c>
      <c r="J167" s="35" t="s">
        <v>1109</v>
      </c>
      <c r="K167" s="35" t="s">
        <v>1110</v>
      </c>
      <c r="L167" s="34">
        <v>2521</v>
      </c>
      <c r="M167" s="34" t="s">
        <v>29</v>
      </c>
      <c r="N167" s="34" t="s">
        <v>30</v>
      </c>
      <c r="O167" s="34" t="s">
        <v>31</v>
      </c>
      <c r="P167" s="34" t="s">
        <v>33</v>
      </c>
      <c r="Q167" s="34" t="s">
        <v>32</v>
      </c>
      <c r="R167" s="36" t="s">
        <v>33</v>
      </c>
      <c r="S167" s="37">
        <v>3498864.04</v>
      </c>
      <c r="T167" s="38">
        <v>3360163.33</v>
      </c>
      <c r="U167" s="39">
        <v>904.92874840433274</v>
      </c>
      <c r="V167" s="38">
        <v>3379984.15</v>
      </c>
      <c r="W167" s="40">
        <v>1</v>
      </c>
      <c r="X167" s="38">
        <v>2267.54</v>
      </c>
      <c r="Y167" s="38">
        <v>2314.38</v>
      </c>
      <c r="Z167" s="38">
        <v>8537040.1544000003</v>
      </c>
      <c r="AA167" s="38">
        <v>3498864.04</v>
      </c>
      <c r="AB167" s="40">
        <v>1</v>
      </c>
      <c r="AD167" s="51"/>
    </row>
    <row r="168" spans="1:30" x14ac:dyDescent="0.25">
      <c r="A168" s="31">
        <v>165</v>
      </c>
      <c r="B168" s="32" t="s">
        <v>203</v>
      </c>
      <c r="C168" s="33">
        <v>7368</v>
      </c>
      <c r="D168" s="33" t="s">
        <v>1111</v>
      </c>
      <c r="E168" s="34" t="s">
        <v>1002</v>
      </c>
      <c r="F168" s="34" t="s">
        <v>1095</v>
      </c>
      <c r="G168" s="34" t="s">
        <v>1104</v>
      </c>
      <c r="H168" s="34" t="s">
        <v>1112</v>
      </c>
      <c r="I168" s="35" t="s">
        <v>7</v>
      </c>
      <c r="J168" s="35" t="s">
        <v>1113</v>
      </c>
      <c r="K168" s="35" t="s">
        <v>1114</v>
      </c>
      <c r="L168" s="34">
        <v>2699</v>
      </c>
      <c r="M168" s="34" t="s">
        <v>29</v>
      </c>
      <c r="N168" s="34" t="s">
        <v>30</v>
      </c>
      <c r="O168" s="34" t="s">
        <v>31</v>
      </c>
      <c r="P168" s="34" t="s">
        <v>33</v>
      </c>
      <c r="Q168" s="34" t="s">
        <v>32</v>
      </c>
      <c r="R168" s="36" t="s">
        <v>33</v>
      </c>
      <c r="S168" s="37">
        <v>3518965.79</v>
      </c>
      <c r="T168" s="38">
        <v>3379468.22</v>
      </c>
      <c r="U168" s="39">
        <v>910.12776649664181</v>
      </c>
      <c r="V168" s="38">
        <v>3399289.04</v>
      </c>
      <c r="W168" s="40">
        <v>1</v>
      </c>
      <c r="X168" s="38">
        <v>1890.1399999999999</v>
      </c>
      <c r="Y168" s="38">
        <v>2242</v>
      </c>
      <c r="Z168" s="38">
        <v>7899251.7389999991</v>
      </c>
      <c r="AA168" s="38">
        <v>3518965.79</v>
      </c>
      <c r="AB168" s="40">
        <v>1</v>
      </c>
      <c r="AD168" s="51"/>
    </row>
    <row r="169" spans="1:30" x14ac:dyDescent="0.25">
      <c r="A169" s="31">
        <v>166</v>
      </c>
      <c r="B169" s="32" t="s">
        <v>204</v>
      </c>
      <c r="C169" s="33">
        <v>7286</v>
      </c>
      <c r="D169" s="33" t="s">
        <v>1115</v>
      </c>
      <c r="E169" s="34" t="s">
        <v>1002</v>
      </c>
      <c r="F169" s="34" t="s">
        <v>1095</v>
      </c>
      <c r="G169" s="34" t="s">
        <v>1104</v>
      </c>
      <c r="H169" s="34" t="s">
        <v>1116</v>
      </c>
      <c r="I169" s="35" t="s">
        <v>7</v>
      </c>
      <c r="J169" s="35" t="s">
        <v>1117</v>
      </c>
      <c r="K169" s="35" t="s">
        <v>1118</v>
      </c>
      <c r="L169" s="34">
        <v>3670</v>
      </c>
      <c r="M169" s="34" t="s">
        <v>29</v>
      </c>
      <c r="N169" s="34" t="s">
        <v>30</v>
      </c>
      <c r="O169" s="34" t="s">
        <v>31</v>
      </c>
      <c r="P169" s="34" t="s">
        <v>33</v>
      </c>
      <c r="Q169" s="34" t="s">
        <v>32</v>
      </c>
      <c r="R169" s="36" t="s">
        <v>33</v>
      </c>
      <c r="S169" s="37">
        <v>3628621.96</v>
      </c>
      <c r="T169" s="38">
        <v>3484777.44</v>
      </c>
      <c r="U169" s="39">
        <v>938.48869163358631</v>
      </c>
      <c r="V169" s="38">
        <v>3504598.26</v>
      </c>
      <c r="W169" s="40">
        <v>1</v>
      </c>
      <c r="X169" s="38">
        <v>1911.8999999999999</v>
      </c>
      <c r="Y169" s="38">
        <v>2202.6999999999998</v>
      </c>
      <c r="Z169" s="38">
        <v>7827197.2059999993</v>
      </c>
      <c r="AA169" s="38">
        <v>3628621.96</v>
      </c>
      <c r="AB169" s="40">
        <v>1</v>
      </c>
      <c r="AD169" s="51"/>
    </row>
    <row r="170" spans="1:30" x14ac:dyDescent="0.25">
      <c r="A170" s="31">
        <v>167</v>
      </c>
      <c r="B170" s="32" t="s">
        <v>205</v>
      </c>
      <c r="C170" s="33">
        <v>7289</v>
      </c>
      <c r="D170" s="33" t="s">
        <v>1119</v>
      </c>
      <c r="E170" s="34" t="s">
        <v>1002</v>
      </c>
      <c r="F170" s="34" t="s">
        <v>1095</v>
      </c>
      <c r="G170" s="34" t="s">
        <v>1104</v>
      </c>
      <c r="H170" s="34" t="s">
        <v>1120</v>
      </c>
      <c r="I170" s="35" t="s">
        <v>7</v>
      </c>
      <c r="J170" s="35" t="s">
        <v>1121</v>
      </c>
      <c r="K170" s="35" t="s">
        <v>1122</v>
      </c>
      <c r="L170" s="34">
        <v>3531</v>
      </c>
      <c r="M170" s="34" t="s">
        <v>29</v>
      </c>
      <c r="N170" s="34" t="s">
        <v>30</v>
      </c>
      <c r="O170" s="34" t="s">
        <v>31</v>
      </c>
      <c r="P170" s="34" t="s">
        <v>33</v>
      </c>
      <c r="Q170" s="34" t="s">
        <v>32</v>
      </c>
      <c r="R170" s="36" t="s">
        <v>33</v>
      </c>
      <c r="S170" s="37">
        <v>3612924.5199999996</v>
      </c>
      <c r="T170" s="38">
        <v>3469702.27</v>
      </c>
      <c r="U170" s="39">
        <v>934.428783414755</v>
      </c>
      <c r="V170" s="38">
        <v>3489523.09</v>
      </c>
      <c r="W170" s="40">
        <v>1</v>
      </c>
      <c r="X170" s="38">
        <v>1462.93</v>
      </c>
      <c r="Y170" s="38">
        <v>1434.9499999999998</v>
      </c>
      <c r="Z170" s="38">
        <v>5362079.243999999</v>
      </c>
      <c r="AA170" s="38">
        <v>3612924.5199999996</v>
      </c>
      <c r="AB170" s="40">
        <v>1</v>
      </c>
      <c r="AD170" s="51"/>
    </row>
    <row r="171" spans="1:30" x14ac:dyDescent="0.25">
      <c r="A171" s="31">
        <v>168</v>
      </c>
      <c r="B171" s="32" t="s">
        <v>206</v>
      </c>
      <c r="C171" s="33">
        <v>7388</v>
      </c>
      <c r="D171" s="33" t="s">
        <v>1123</v>
      </c>
      <c r="E171" s="34" t="s">
        <v>1002</v>
      </c>
      <c r="F171" s="34" t="s">
        <v>1095</v>
      </c>
      <c r="G171" s="34" t="s">
        <v>1104</v>
      </c>
      <c r="H171" s="34" t="s">
        <v>1124</v>
      </c>
      <c r="I171" s="35" t="s">
        <v>7</v>
      </c>
      <c r="J171" s="35" t="s">
        <v>1125</v>
      </c>
      <c r="K171" s="35" t="s">
        <v>1126</v>
      </c>
      <c r="L171" s="34">
        <v>10992</v>
      </c>
      <c r="M171" s="34" t="s">
        <v>29</v>
      </c>
      <c r="N171" s="34" t="s">
        <v>30</v>
      </c>
      <c r="O171" s="34" t="s">
        <v>31</v>
      </c>
      <c r="P171" s="34" t="s">
        <v>33</v>
      </c>
      <c r="Q171" s="34" t="s">
        <v>32</v>
      </c>
      <c r="R171" s="36" t="s">
        <v>33</v>
      </c>
      <c r="S171" s="37">
        <v>5416552.2400000002</v>
      </c>
      <c r="T171" s="38">
        <v>5201831.2300000004</v>
      </c>
      <c r="U171" s="39">
        <v>1400.9100636112444</v>
      </c>
      <c r="V171" s="38">
        <v>5259749.58</v>
      </c>
      <c r="W171" s="40">
        <v>1</v>
      </c>
      <c r="X171" s="38">
        <v>1514.95</v>
      </c>
      <c r="Y171" s="38">
        <v>1851.1</v>
      </c>
      <c r="Z171" s="38">
        <v>6466776.4204999991</v>
      </c>
      <c r="AA171" s="38">
        <v>5416552.2400000002</v>
      </c>
      <c r="AB171" s="40">
        <v>1</v>
      </c>
      <c r="AD171" s="51"/>
    </row>
    <row r="172" spans="1:30" x14ac:dyDescent="0.25">
      <c r="A172" s="31">
        <v>169</v>
      </c>
      <c r="B172" s="32" t="s">
        <v>207</v>
      </c>
      <c r="C172" s="33">
        <v>7035</v>
      </c>
      <c r="D172" s="33" t="s">
        <v>1127</v>
      </c>
      <c r="E172" s="34" t="s">
        <v>1002</v>
      </c>
      <c r="F172" s="34" t="s">
        <v>1095</v>
      </c>
      <c r="G172" s="34" t="s">
        <v>1128</v>
      </c>
      <c r="H172" s="34" t="s">
        <v>33</v>
      </c>
      <c r="I172" s="35" t="s">
        <v>6</v>
      </c>
      <c r="J172" s="35" t="s">
        <v>1129</v>
      </c>
      <c r="K172" s="35" t="s">
        <v>1130</v>
      </c>
      <c r="L172" s="34">
        <v>22117</v>
      </c>
      <c r="M172" s="34" t="s">
        <v>40</v>
      </c>
      <c r="N172" s="34" t="s">
        <v>30</v>
      </c>
      <c r="O172" s="34" t="s">
        <v>31</v>
      </c>
      <c r="P172" s="34" t="s">
        <v>33</v>
      </c>
      <c r="Q172" s="34" t="s">
        <v>32</v>
      </c>
      <c r="R172" s="36" t="s">
        <v>33</v>
      </c>
      <c r="S172" s="37">
        <v>5211863.3099999996</v>
      </c>
      <c r="T172" s="38">
        <v>5005256.5</v>
      </c>
      <c r="U172" s="39">
        <v>1347.9703380929554</v>
      </c>
      <c r="V172" s="38">
        <v>5005256.5</v>
      </c>
      <c r="W172" s="40">
        <v>1</v>
      </c>
      <c r="X172" s="38">
        <v>1567.2099999999998</v>
      </c>
      <c r="Y172" s="38">
        <v>1600.8</v>
      </c>
      <c r="Z172" s="38">
        <v>5903419.6824999992</v>
      </c>
      <c r="AA172" s="38">
        <v>5211863.3099999996</v>
      </c>
      <c r="AB172" s="40">
        <v>1</v>
      </c>
      <c r="AD172" s="51"/>
    </row>
    <row r="173" spans="1:30" x14ac:dyDescent="0.25">
      <c r="A173" s="31">
        <v>170</v>
      </c>
      <c r="B173" s="32" t="s">
        <v>208</v>
      </c>
      <c r="C173" s="33">
        <v>7312</v>
      </c>
      <c r="D173" s="33" t="s">
        <v>1131</v>
      </c>
      <c r="E173" s="34" t="s">
        <v>1002</v>
      </c>
      <c r="F173" s="34" t="s">
        <v>1095</v>
      </c>
      <c r="G173" s="34" t="s">
        <v>1132</v>
      </c>
      <c r="H173" s="34" t="s">
        <v>33</v>
      </c>
      <c r="I173" s="35" t="s">
        <v>6</v>
      </c>
      <c r="J173" s="35" t="s">
        <v>1133</v>
      </c>
      <c r="K173" s="35" t="s">
        <v>1134</v>
      </c>
      <c r="L173" s="34">
        <v>13040</v>
      </c>
      <c r="M173" s="34" t="s">
        <v>29</v>
      </c>
      <c r="N173" s="34" t="s">
        <v>30</v>
      </c>
      <c r="O173" s="34" t="s">
        <v>31</v>
      </c>
      <c r="P173" s="34" t="s">
        <v>33</v>
      </c>
      <c r="Q173" s="34" t="s">
        <v>32</v>
      </c>
      <c r="R173" s="36" t="s">
        <v>33</v>
      </c>
      <c r="S173" s="37">
        <v>5920053.8700000001</v>
      </c>
      <c r="T173" s="38">
        <v>5685373.2300000004</v>
      </c>
      <c r="U173" s="39">
        <v>1531.1332146569789</v>
      </c>
      <c r="V173" s="38">
        <v>5754082.7700000005</v>
      </c>
      <c r="W173" s="40">
        <v>1</v>
      </c>
      <c r="X173" s="38">
        <v>2530.4</v>
      </c>
      <c r="Y173" s="38">
        <v>2115.4</v>
      </c>
      <c r="Z173" s="38">
        <v>8356948.7219999991</v>
      </c>
      <c r="AA173" s="38">
        <v>5920053.8700000001</v>
      </c>
      <c r="AB173" s="40">
        <v>1</v>
      </c>
      <c r="AD173" s="51"/>
    </row>
    <row r="174" spans="1:30" x14ac:dyDescent="0.25">
      <c r="A174" s="31">
        <v>171</v>
      </c>
      <c r="B174" s="32" t="s">
        <v>209</v>
      </c>
      <c r="C174" s="33">
        <v>7160</v>
      </c>
      <c r="D174" s="33" t="s">
        <v>1135</v>
      </c>
      <c r="E174" s="34" t="s">
        <v>1002</v>
      </c>
      <c r="F174" s="34" t="s">
        <v>1095</v>
      </c>
      <c r="G174" s="34" t="s">
        <v>1132</v>
      </c>
      <c r="H174" s="34" t="s">
        <v>1136</v>
      </c>
      <c r="I174" s="35" t="s">
        <v>7</v>
      </c>
      <c r="J174" s="35" t="s">
        <v>1137</v>
      </c>
      <c r="K174" s="35" t="s">
        <v>1138</v>
      </c>
      <c r="L174" s="34">
        <v>11589</v>
      </c>
      <c r="M174" s="34" t="s">
        <v>40</v>
      </c>
      <c r="N174" s="34" t="s">
        <v>30</v>
      </c>
      <c r="O174" s="34" t="s">
        <v>31</v>
      </c>
      <c r="P174" s="34" t="s">
        <v>33</v>
      </c>
      <c r="Q174" s="34" t="s">
        <v>32</v>
      </c>
      <c r="R174" s="36" t="s">
        <v>33</v>
      </c>
      <c r="S174" s="37">
        <v>4022923.92</v>
      </c>
      <c r="T174" s="38">
        <v>3863448.62</v>
      </c>
      <c r="U174" s="39">
        <v>1040.4689834589221</v>
      </c>
      <c r="V174" s="38">
        <v>3863448.62</v>
      </c>
      <c r="W174" s="40">
        <v>1</v>
      </c>
      <c r="X174" s="38">
        <v>1077.8800000000001</v>
      </c>
      <c r="Y174" s="38">
        <v>1340.9</v>
      </c>
      <c r="Z174" s="38">
        <v>4660788.3150000004</v>
      </c>
      <c r="AA174" s="38">
        <v>4022923.92</v>
      </c>
      <c r="AB174" s="40">
        <v>1</v>
      </c>
      <c r="AD174" s="51"/>
    </row>
    <row r="175" spans="1:30" ht="22.5" x14ac:dyDescent="0.25">
      <c r="A175" s="31">
        <v>172</v>
      </c>
      <c r="B175" s="32" t="s">
        <v>210</v>
      </c>
      <c r="C175" s="33">
        <v>7370</v>
      </c>
      <c r="D175" s="33" t="s">
        <v>1139</v>
      </c>
      <c r="E175" s="34" t="s">
        <v>1002</v>
      </c>
      <c r="F175" s="34" t="s">
        <v>1095</v>
      </c>
      <c r="G175" s="34" t="s">
        <v>1132</v>
      </c>
      <c r="H175" s="34" t="s">
        <v>1140</v>
      </c>
      <c r="I175" s="35" t="s">
        <v>7</v>
      </c>
      <c r="J175" s="35" t="s">
        <v>1141</v>
      </c>
      <c r="K175" s="35" t="s">
        <v>1142</v>
      </c>
      <c r="L175" s="34">
        <v>4585</v>
      </c>
      <c r="M175" s="34" t="s">
        <v>29</v>
      </c>
      <c r="N175" s="34" t="s">
        <v>30</v>
      </c>
      <c r="O175" s="34" t="s">
        <v>31</v>
      </c>
      <c r="P175" s="34" t="s">
        <v>33</v>
      </c>
      <c r="Q175" s="34" t="s">
        <v>32</v>
      </c>
      <c r="R175" s="36" t="s">
        <v>33</v>
      </c>
      <c r="S175" s="37">
        <v>3841388.67</v>
      </c>
      <c r="T175" s="38">
        <v>3689109.72</v>
      </c>
      <c r="U175" s="39">
        <v>993.51761024243376</v>
      </c>
      <c r="V175" s="38">
        <v>3713268.7199999997</v>
      </c>
      <c r="W175" s="40">
        <v>1</v>
      </c>
      <c r="X175" s="38">
        <v>340.274</v>
      </c>
      <c r="Y175" s="38">
        <v>1601.7</v>
      </c>
      <c r="Z175" s="38">
        <v>4421264.1598999994</v>
      </c>
      <c r="AA175" s="38">
        <v>3841388.67</v>
      </c>
      <c r="AB175" s="40">
        <v>1</v>
      </c>
      <c r="AD175" s="51"/>
    </row>
    <row r="176" spans="1:30" x14ac:dyDescent="0.25">
      <c r="A176" s="31">
        <v>173</v>
      </c>
      <c r="B176" s="32" t="s">
        <v>211</v>
      </c>
      <c r="C176" s="33">
        <v>7236</v>
      </c>
      <c r="D176" s="33" t="s">
        <v>1143</v>
      </c>
      <c r="E176" s="34" t="s">
        <v>1002</v>
      </c>
      <c r="F176" s="34" t="s">
        <v>1095</v>
      </c>
      <c r="G176" s="34" t="s">
        <v>1132</v>
      </c>
      <c r="H176" s="34" t="s">
        <v>1144</v>
      </c>
      <c r="I176" s="35" t="s">
        <v>7</v>
      </c>
      <c r="J176" s="35" t="s">
        <v>1145</v>
      </c>
      <c r="K176" s="35" t="s">
        <v>1146</v>
      </c>
      <c r="L176" s="34">
        <v>9748</v>
      </c>
      <c r="M176" s="34" t="s">
        <v>29</v>
      </c>
      <c r="N176" s="34" t="s">
        <v>30</v>
      </c>
      <c r="O176" s="34" t="s">
        <v>31</v>
      </c>
      <c r="P176" s="34" t="s">
        <v>33</v>
      </c>
      <c r="Q176" s="34" t="s">
        <v>32</v>
      </c>
      <c r="R176" s="36" t="s">
        <v>33</v>
      </c>
      <c r="S176" s="37">
        <v>5110714.33</v>
      </c>
      <c r="T176" s="38">
        <v>4908117.2300000004</v>
      </c>
      <c r="U176" s="39">
        <v>1321.8096698786487</v>
      </c>
      <c r="V176" s="38">
        <v>4959480.7799999993</v>
      </c>
      <c r="W176" s="40">
        <v>1</v>
      </c>
      <c r="X176" s="38">
        <v>1644.73</v>
      </c>
      <c r="Y176" s="38">
        <v>1399.6999999999998</v>
      </c>
      <c r="Z176" s="38">
        <v>5493787.5914999992</v>
      </c>
      <c r="AA176" s="38">
        <v>5110714.33</v>
      </c>
      <c r="AB176" s="40">
        <v>1</v>
      </c>
      <c r="AD176" s="51"/>
    </row>
    <row r="177" spans="1:30" x14ac:dyDescent="0.25">
      <c r="A177" s="31">
        <v>174</v>
      </c>
      <c r="B177" s="32" t="s">
        <v>212</v>
      </c>
      <c r="C177" s="33">
        <v>7007</v>
      </c>
      <c r="D177" s="33" t="s">
        <v>1147</v>
      </c>
      <c r="E177" s="34" t="s">
        <v>1148</v>
      </c>
      <c r="F177" s="34" t="s">
        <v>1149</v>
      </c>
      <c r="G177" s="34" t="s">
        <v>1150</v>
      </c>
      <c r="H177" s="34" t="s">
        <v>33</v>
      </c>
      <c r="I177" s="35" t="s">
        <v>6</v>
      </c>
      <c r="J177" s="35" t="s">
        <v>1151</v>
      </c>
      <c r="K177" s="35" t="s">
        <v>1152</v>
      </c>
      <c r="L177" s="34">
        <v>2112</v>
      </c>
      <c r="M177" s="34" t="s">
        <v>40</v>
      </c>
      <c r="N177" s="34" t="s">
        <v>30</v>
      </c>
      <c r="O177" s="34" t="s">
        <v>31</v>
      </c>
      <c r="P177" s="34" t="s">
        <v>33</v>
      </c>
      <c r="Q177" s="34" t="s">
        <v>32</v>
      </c>
      <c r="R177" s="36" t="s">
        <v>33</v>
      </c>
      <c r="S177" s="37">
        <v>11452675.189999999</v>
      </c>
      <c r="T177" s="38">
        <v>10998672.369999999</v>
      </c>
      <c r="U177" s="39">
        <v>2942.0880031243391</v>
      </c>
      <c r="V177" s="38">
        <v>2835626.3</v>
      </c>
      <c r="W177" s="40">
        <v>0.25781532576008537</v>
      </c>
      <c r="X177" s="38">
        <v>871.83000032799998</v>
      </c>
      <c r="Y177" s="38">
        <v>864.6</v>
      </c>
      <c r="Z177" s="38">
        <v>3241111.329103732</v>
      </c>
      <c r="AA177" s="38">
        <v>3241111.329103732</v>
      </c>
      <c r="AB177" s="40">
        <v>0.29468205071224723</v>
      </c>
      <c r="AD177" s="51"/>
    </row>
    <row r="178" spans="1:30" x14ac:dyDescent="0.25">
      <c r="A178" s="31">
        <v>175</v>
      </c>
      <c r="B178" s="32" t="s">
        <v>213</v>
      </c>
      <c r="C178" s="33">
        <v>7344</v>
      </c>
      <c r="D178" s="33" t="s">
        <v>1153</v>
      </c>
      <c r="E178" s="34" t="s">
        <v>1148</v>
      </c>
      <c r="F178" s="34" t="s">
        <v>1149</v>
      </c>
      <c r="G178" s="34" t="s">
        <v>1150</v>
      </c>
      <c r="H178" s="34" t="s">
        <v>1154</v>
      </c>
      <c r="I178" s="35" t="s">
        <v>7</v>
      </c>
      <c r="J178" s="35" t="s">
        <v>1155</v>
      </c>
      <c r="K178" s="35" t="s">
        <v>1156</v>
      </c>
      <c r="L178" s="34">
        <v>2154</v>
      </c>
      <c r="M178" s="34" t="s">
        <v>40</v>
      </c>
      <c r="N178" s="34" t="s">
        <v>30</v>
      </c>
      <c r="O178" s="34" t="s">
        <v>31</v>
      </c>
      <c r="P178" s="34" t="s">
        <v>33</v>
      </c>
      <c r="Q178" s="34" t="s">
        <v>32</v>
      </c>
      <c r="R178" s="36" t="s">
        <v>33</v>
      </c>
      <c r="S178" s="37">
        <v>2957418.3</v>
      </c>
      <c r="T178" s="38">
        <v>2840181.39</v>
      </c>
      <c r="U178" s="39">
        <v>759.73383996854261</v>
      </c>
      <c r="V178" s="38">
        <v>2840181.39</v>
      </c>
      <c r="W178" s="40">
        <v>1</v>
      </c>
      <c r="X178" s="38">
        <v>680.79999984400001</v>
      </c>
      <c r="Y178" s="38">
        <v>816.8</v>
      </c>
      <c r="Z178" s="38">
        <v>2886115.9118079813</v>
      </c>
      <c r="AA178" s="38">
        <v>2886115.9118079813</v>
      </c>
      <c r="AB178" s="40">
        <v>1</v>
      </c>
      <c r="AD178" s="51"/>
    </row>
    <row r="179" spans="1:30" x14ac:dyDescent="0.25">
      <c r="A179" s="31">
        <v>176</v>
      </c>
      <c r="B179" s="32" t="s">
        <v>214</v>
      </c>
      <c r="C179" s="33">
        <v>7345</v>
      </c>
      <c r="D179" s="33" t="s">
        <v>1157</v>
      </c>
      <c r="E179" s="34" t="s">
        <v>1148</v>
      </c>
      <c r="F179" s="34" t="s">
        <v>1149</v>
      </c>
      <c r="G179" s="34" t="s">
        <v>1150</v>
      </c>
      <c r="H179" s="34" t="s">
        <v>1158</v>
      </c>
      <c r="I179" s="35" t="s">
        <v>7</v>
      </c>
      <c r="J179" s="35" t="s">
        <v>1159</v>
      </c>
      <c r="K179" s="35" t="s">
        <v>1160</v>
      </c>
      <c r="L179" s="34">
        <v>2267</v>
      </c>
      <c r="M179" s="34" t="s">
        <v>29</v>
      </c>
      <c r="N179" s="34" t="s">
        <v>30</v>
      </c>
      <c r="O179" s="34" t="s">
        <v>31</v>
      </c>
      <c r="P179" s="34" t="s">
        <v>33</v>
      </c>
      <c r="Q179" s="34" t="s">
        <v>32</v>
      </c>
      <c r="R179" s="36" t="s">
        <v>33</v>
      </c>
      <c r="S179" s="37">
        <v>3470179.52</v>
      </c>
      <c r="T179" s="38">
        <v>3332615.91</v>
      </c>
      <c r="U179" s="39">
        <v>891.45752850826159</v>
      </c>
      <c r="V179" s="38">
        <v>3352436.73</v>
      </c>
      <c r="W179" s="40">
        <v>1</v>
      </c>
      <c r="X179" s="38">
        <v>1779.45</v>
      </c>
      <c r="Y179" s="38">
        <v>1186.3</v>
      </c>
      <c r="Z179" s="38">
        <v>5164954.4605</v>
      </c>
      <c r="AA179" s="38">
        <v>3470179.52</v>
      </c>
      <c r="AB179" s="40">
        <v>1</v>
      </c>
      <c r="AD179" s="51"/>
    </row>
    <row r="180" spans="1:30" x14ac:dyDescent="0.25">
      <c r="A180" s="31">
        <v>177</v>
      </c>
      <c r="B180" s="32" t="s">
        <v>215</v>
      </c>
      <c r="C180" s="33">
        <v>7030</v>
      </c>
      <c r="D180" s="33" t="s">
        <v>1161</v>
      </c>
      <c r="E180" s="34" t="s">
        <v>1148</v>
      </c>
      <c r="F180" s="34" t="s">
        <v>1149</v>
      </c>
      <c r="G180" s="34" t="s">
        <v>1162</v>
      </c>
      <c r="H180" s="34" t="s">
        <v>33</v>
      </c>
      <c r="I180" s="35" t="s">
        <v>6</v>
      </c>
      <c r="J180" s="35" t="s">
        <v>1163</v>
      </c>
      <c r="K180" s="35" t="s">
        <v>1164</v>
      </c>
      <c r="L180" s="34">
        <v>19344</v>
      </c>
      <c r="M180" s="34" t="s">
        <v>29</v>
      </c>
      <c r="N180" s="34" t="s">
        <v>30</v>
      </c>
      <c r="O180" s="34" t="s">
        <v>31</v>
      </c>
      <c r="P180" s="34" t="s">
        <v>33</v>
      </c>
      <c r="Q180" s="34" t="s">
        <v>32</v>
      </c>
      <c r="R180" s="36" t="s">
        <v>33</v>
      </c>
      <c r="S180" s="37">
        <v>7469894.8399999999</v>
      </c>
      <c r="T180" s="38">
        <v>7173775.96</v>
      </c>
      <c r="U180" s="39">
        <v>1918.9479856301775</v>
      </c>
      <c r="V180" s="38">
        <v>7275702.1399999997</v>
      </c>
      <c r="W180" s="40">
        <v>1</v>
      </c>
      <c r="X180" s="38">
        <v>1517.4759999999999</v>
      </c>
      <c r="Y180" s="38">
        <v>1809.1999999999998</v>
      </c>
      <c r="Z180" s="38">
        <v>6404415.03364</v>
      </c>
      <c r="AA180" s="38">
        <v>6404415.03364</v>
      </c>
      <c r="AB180" s="40">
        <v>0.89275370033161727</v>
      </c>
      <c r="AD180" s="51"/>
    </row>
    <row r="181" spans="1:30" x14ac:dyDescent="0.25">
      <c r="A181" s="31">
        <v>178</v>
      </c>
      <c r="B181" s="32" t="s">
        <v>216</v>
      </c>
      <c r="C181" s="33">
        <v>7343</v>
      </c>
      <c r="D181" s="33" t="s">
        <v>1165</v>
      </c>
      <c r="E181" s="34" t="s">
        <v>1148</v>
      </c>
      <c r="F181" s="34" t="s">
        <v>1149</v>
      </c>
      <c r="G181" s="34" t="s">
        <v>1162</v>
      </c>
      <c r="H181" s="34" t="s">
        <v>1166</v>
      </c>
      <c r="I181" s="35" t="s">
        <v>7</v>
      </c>
      <c r="J181" s="35" t="s">
        <v>1167</v>
      </c>
      <c r="K181" s="35" t="s">
        <v>1168</v>
      </c>
      <c r="L181" s="34">
        <v>4524</v>
      </c>
      <c r="M181" s="34" t="s">
        <v>29</v>
      </c>
      <c r="N181" s="34" t="s">
        <v>30</v>
      </c>
      <c r="O181" s="34" t="s">
        <v>31</v>
      </c>
      <c r="P181" s="34" t="s">
        <v>33</v>
      </c>
      <c r="Q181" s="34" t="s">
        <v>32</v>
      </c>
      <c r="R181" s="36" t="s">
        <v>33</v>
      </c>
      <c r="S181" s="37">
        <v>3826391.8</v>
      </c>
      <c r="T181" s="38">
        <v>3674707.36</v>
      </c>
      <c r="U181" s="39">
        <v>982.96522299706544</v>
      </c>
      <c r="V181" s="38">
        <v>3698544.93</v>
      </c>
      <c r="W181" s="40">
        <v>1</v>
      </c>
      <c r="X181" s="38">
        <v>1400.73</v>
      </c>
      <c r="Y181" s="38">
        <v>1493.4</v>
      </c>
      <c r="Z181" s="38">
        <v>5468845.0497000003</v>
      </c>
      <c r="AA181" s="38">
        <v>3826391.8</v>
      </c>
      <c r="AB181" s="40">
        <v>1</v>
      </c>
      <c r="AD181" s="51"/>
    </row>
    <row r="182" spans="1:30" x14ac:dyDescent="0.25">
      <c r="A182" s="31">
        <v>179</v>
      </c>
      <c r="B182" s="32" t="s">
        <v>217</v>
      </c>
      <c r="C182" s="33">
        <v>7296</v>
      </c>
      <c r="D182" s="33" t="s">
        <v>1169</v>
      </c>
      <c r="E182" s="34" t="s">
        <v>1148</v>
      </c>
      <c r="F182" s="34" t="s">
        <v>1149</v>
      </c>
      <c r="G182" s="34" t="s">
        <v>1162</v>
      </c>
      <c r="H182" s="34" t="s">
        <v>1170</v>
      </c>
      <c r="I182" s="35" t="s">
        <v>7</v>
      </c>
      <c r="J182" s="35" t="s">
        <v>1171</v>
      </c>
      <c r="K182" s="35" t="s">
        <v>1172</v>
      </c>
      <c r="L182" s="34">
        <v>2056</v>
      </c>
      <c r="M182" s="34" t="s">
        <v>40</v>
      </c>
      <c r="N182" s="34" t="s">
        <v>30</v>
      </c>
      <c r="O182" s="34" t="s">
        <v>31</v>
      </c>
      <c r="P182" s="34" t="s">
        <v>33</v>
      </c>
      <c r="Q182" s="34" t="s">
        <v>32</v>
      </c>
      <c r="R182" s="36" t="s">
        <v>33</v>
      </c>
      <c r="S182" s="37">
        <v>2946351.04</v>
      </c>
      <c r="T182" s="38">
        <v>2829552.85</v>
      </c>
      <c r="U182" s="39">
        <v>756.89076046105401</v>
      </c>
      <c r="V182" s="38">
        <v>2829552.85</v>
      </c>
      <c r="W182" s="40">
        <v>1</v>
      </c>
      <c r="X182" s="38">
        <v>783.22299999999973</v>
      </c>
      <c r="Y182" s="38">
        <v>733.89999999999986</v>
      </c>
      <c r="Z182" s="38">
        <v>2804315.6084699994</v>
      </c>
      <c r="AA182" s="38">
        <v>2804315.6084699994</v>
      </c>
      <c r="AB182" s="40">
        <v>0.99108083755000342</v>
      </c>
      <c r="AD182" s="51"/>
    </row>
    <row r="183" spans="1:30" x14ac:dyDescent="0.25">
      <c r="A183" s="31">
        <v>180</v>
      </c>
      <c r="B183" s="32" t="s">
        <v>218</v>
      </c>
      <c r="C183" s="33">
        <v>7027</v>
      </c>
      <c r="D183" s="33" t="s">
        <v>1173</v>
      </c>
      <c r="E183" s="34" t="s">
        <v>1148</v>
      </c>
      <c r="F183" s="34" t="s">
        <v>1149</v>
      </c>
      <c r="G183" s="34" t="s">
        <v>1174</v>
      </c>
      <c r="H183" s="34" t="s">
        <v>33</v>
      </c>
      <c r="I183" s="35" t="s">
        <v>6</v>
      </c>
      <c r="J183" s="35" t="s">
        <v>1175</v>
      </c>
      <c r="K183" s="35" t="s">
        <v>1176</v>
      </c>
      <c r="L183" s="34">
        <v>4193</v>
      </c>
      <c r="M183" s="34" t="s">
        <v>141</v>
      </c>
      <c r="N183" s="34" t="s">
        <v>30</v>
      </c>
      <c r="O183" s="34" t="s">
        <v>31</v>
      </c>
      <c r="P183" s="34" t="s">
        <v>33</v>
      </c>
      <c r="Q183" s="34" t="s">
        <v>32</v>
      </c>
      <c r="R183" s="36" t="s">
        <v>33</v>
      </c>
      <c r="S183" s="37">
        <v>3187684.96</v>
      </c>
      <c r="T183" s="38">
        <v>3061319.9</v>
      </c>
      <c r="U183" s="39">
        <v>818.8872482539274</v>
      </c>
      <c r="V183" s="38">
        <v>3061319.9</v>
      </c>
      <c r="W183" s="40">
        <v>1</v>
      </c>
      <c r="X183" s="38">
        <v>1158.443</v>
      </c>
      <c r="Y183" s="38">
        <v>1387.2999999999997</v>
      </c>
      <c r="Z183" s="38">
        <v>4904570.6542699998</v>
      </c>
      <c r="AA183" s="38">
        <v>3187684.96</v>
      </c>
      <c r="AB183" s="40">
        <v>1</v>
      </c>
      <c r="AD183" s="51"/>
    </row>
    <row r="184" spans="1:30" x14ac:dyDescent="0.25">
      <c r="A184" s="31">
        <v>181</v>
      </c>
      <c r="B184" s="32" t="s">
        <v>219</v>
      </c>
      <c r="C184" s="33">
        <v>7347</v>
      </c>
      <c r="D184" s="33" t="s">
        <v>1177</v>
      </c>
      <c r="E184" s="34" t="s">
        <v>1148</v>
      </c>
      <c r="F184" s="34" t="s">
        <v>1149</v>
      </c>
      <c r="G184" s="34" t="s">
        <v>1174</v>
      </c>
      <c r="H184" s="34" t="s">
        <v>1178</v>
      </c>
      <c r="I184" s="35" t="s">
        <v>7</v>
      </c>
      <c r="J184" s="35" t="s">
        <v>1179</v>
      </c>
      <c r="K184" s="35" t="s">
        <v>1180</v>
      </c>
      <c r="L184" s="34">
        <v>4151</v>
      </c>
      <c r="M184" s="34" t="s">
        <v>40</v>
      </c>
      <c r="N184" s="34" t="s">
        <v>30</v>
      </c>
      <c r="O184" s="34" t="s">
        <v>31</v>
      </c>
      <c r="P184" s="34" t="s">
        <v>33</v>
      </c>
      <c r="Q184" s="34" t="s">
        <v>32</v>
      </c>
      <c r="R184" s="36" t="s">
        <v>33</v>
      </c>
      <c r="S184" s="37">
        <v>3182941.8499999996</v>
      </c>
      <c r="T184" s="38">
        <v>3056764.82</v>
      </c>
      <c r="U184" s="39">
        <v>817.66878790067369</v>
      </c>
      <c r="V184" s="38">
        <v>3056764.82</v>
      </c>
      <c r="W184" s="40">
        <v>1</v>
      </c>
      <c r="X184" s="38">
        <v>814.38499999999999</v>
      </c>
      <c r="Y184" s="38">
        <v>1053.5999999999999</v>
      </c>
      <c r="Z184" s="38">
        <v>3644320.3526499998</v>
      </c>
      <c r="AA184" s="38">
        <v>3182941.8499999996</v>
      </c>
      <c r="AB184" s="40">
        <v>1</v>
      </c>
      <c r="AD184" s="51"/>
    </row>
    <row r="185" spans="1:30" x14ac:dyDescent="0.25">
      <c r="A185" s="31">
        <v>182</v>
      </c>
      <c r="B185" s="32" t="s">
        <v>220</v>
      </c>
      <c r="C185" s="33">
        <v>7045</v>
      </c>
      <c r="D185" s="33" t="s">
        <v>1181</v>
      </c>
      <c r="E185" s="34" t="s">
        <v>1148</v>
      </c>
      <c r="F185" s="34" t="s">
        <v>1149</v>
      </c>
      <c r="G185" s="34" t="s">
        <v>1182</v>
      </c>
      <c r="H185" s="34" t="s">
        <v>33</v>
      </c>
      <c r="I185" s="35" t="s">
        <v>6</v>
      </c>
      <c r="J185" s="35" t="s">
        <v>1183</v>
      </c>
      <c r="K185" s="35" t="s">
        <v>1184</v>
      </c>
      <c r="L185" s="34">
        <v>7194</v>
      </c>
      <c r="M185" s="34" t="s">
        <v>40</v>
      </c>
      <c r="N185" s="34" t="s">
        <v>30</v>
      </c>
      <c r="O185" s="34" t="s">
        <v>31</v>
      </c>
      <c r="P185" s="34" t="s">
        <v>33</v>
      </c>
      <c r="Q185" s="34" t="s">
        <v>32</v>
      </c>
      <c r="R185" s="36" t="s">
        <v>33</v>
      </c>
      <c r="S185" s="37">
        <v>3526591.4099999997</v>
      </c>
      <c r="T185" s="38">
        <v>3386791.54</v>
      </c>
      <c r="U185" s="39">
        <v>905.94922948114026</v>
      </c>
      <c r="V185" s="38">
        <v>3386791.54</v>
      </c>
      <c r="W185" s="40">
        <v>1</v>
      </c>
      <c r="X185" s="38">
        <v>792.07999999999993</v>
      </c>
      <c r="Y185" s="38">
        <v>1040.9000000000001</v>
      </c>
      <c r="Z185" s="38">
        <v>3585020.1011999999</v>
      </c>
      <c r="AA185" s="38">
        <v>3526591.4099999997</v>
      </c>
      <c r="AB185" s="40">
        <v>1</v>
      </c>
      <c r="AD185" s="51"/>
    </row>
    <row r="186" spans="1:30" ht="22.5" x14ac:dyDescent="0.25">
      <c r="A186" s="31">
        <v>183</v>
      </c>
      <c r="B186" s="32" t="s">
        <v>221</v>
      </c>
      <c r="C186" s="33">
        <v>7346</v>
      </c>
      <c r="D186" s="33" t="s">
        <v>1185</v>
      </c>
      <c r="E186" s="34" t="s">
        <v>1148</v>
      </c>
      <c r="F186" s="34" t="s">
        <v>1149</v>
      </c>
      <c r="G186" s="34" t="s">
        <v>1182</v>
      </c>
      <c r="H186" s="34" t="s">
        <v>1186</v>
      </c>
      <c r="I186" s="35" t="s">
        <v>7</v>
      </c>
      <c r="J186" s="35" t="s">
        <v>1187</v>
      </c>
      <c r="K186" s="35" t="s">
        <v>1188</v>
      </c>
      <c r="L186" s="34">
        <v>3393</v>
      </c>
      <c r="M186" s="34" t="s">
        <v>35</v>
      </c>
      <c r="N186" s="34" t="s">
        <v>30</v>
      </c>
      <c r="O186" s="34" t="s">
        <v>31</v>
      </c>
      <c r="P186" s="34" t="s">
        <v>33</v>
      </c>
      <c r="Q186" s="34" t="s">
        <v>32</v>
      </c>
      <c r="R186" s="36" t="s">
        <v>33</v>
      </c>
      <c r="S186" s="37">
        <v>3597340.0199999996</v>
      </c>
      <c r="T186" s="38">
        <v>3454735.56</v>
      </c>
      <c r="U186" s="39">
        <v>924.12390360556276</v>
      </c>
      <c r="V186" s="38">
        <v>3474556.38</v>
      </c>
      <c r="W186" s="40">
        <v>1</v>
      </c>
      <c r="X186" s="38">
        <v>144.13999999999999</v>
      </c>
      <c r="Y186" s="38">
        <v>7345.5</v>
      </c>
      <c r="Z186" s="38">
        <v>18596261.7346</v>
      </c>
      <c r="AA186" s="38">
        <v>3597340.0199999996</v>
      </c>
      <c r="AB186" s="40">
        <v>1</v>
      </c>
      <c r="AD186" s="51"/>
    </row>
    <row r="187" spans="1:30" x14ac:dyDescent="0.25">
      <c r="A187" s="31">
        <v>184</v>
      </c>
      <c r="B187" s="32" t="s">
        <v>222</v>
      </c>
      <c r="C187" s="33">
        <v>7055</v>
      </c>
      <c r="D187" s="33" t="s">
        <v>1189</v>
      </c>
      <c r="E187" s="34" t="s">
        <v>1148</v>
      </c>
      <c r="F187" s="34" t="s">
        <v>1149</v>
      </c>
      <c r="G187" s="34" t="s">
        <v>1190</v>
      </c>
      <c r="H187" s="34" t="s">
        <v>33</v>
      </c>
      <c r="I187" s="35" t="s">
        <v>6</v>
      </c>
      <c r="J187" s="35" t="s">
        <v>1191</v>
      </c>
      <c r="K187" s="35" t="s">
        <v>1192</v>
      </c>
      <c r="L187" s="34">
        <v>4360</v>
      </c>
      <c r="M187" s="34" t="s">
        <v>40</v>
      </c>
      <c r="N187" s="34" t="s">
        <v>30</v>
      </c>
      <c r="O187" s="34" t="s">
        <v>31</v>
      </c>
      <c r="P187" s="34" t="s">
        <v>33</v>
      </c>
      <c r="Q187" s="34" t="s">
        <v>32</v>
      </c>
      <c r="R187" s="36" t="s">
        <v>33</v>
      </c>
      <c r="S187" s="37">
        <v>3206544.4699999997</v>
      </c>
      <c r="T187" s="38">
        <v>3079431.79</v>
      </c>
      <c r="U187" s="39">
        <v>823.73208520245339</v>
      </c>
      <c r="V187" s="38">
        <v>3079431.79</v>
      </c>
      <c r="W187" s="40">
        <v>1</v>
      </c>
      <c r="X187" s="38">
        <v>154.30000000000001</v>
      </c>
      <c r="Y187" s="38">
        <v>469.8</v>
      </c>
      <c r="Z187" s="38">
        <v>1367949.827</v>
      </c>
      <c r="AA187" s="38">
        <v>1367949.827</v>
      </c>
      <c r="AB187" s="40">
        <v>0.44422150587722548</v>
      </c>
      <c r="AD187" s="51"/>
    </row>
    <row r="188" spans="1:30" x14ac:dyDescent="0.25">
      <c r="A188" s="31">
        <v>185</v>
      </c>
      <c r="B188" s="32" t="s">
        <v>223</v>
      </c>
      <c r="C188" s="33">
        <v>7095</v>
      </c>
      <c r="D188" s="33" t="s">
        <v>1193</v>
      </c>
      <c r="E188" s="34" t="s">
        <v>1148</v>
      </c>
      <c r="F188" s="34" t="s">
        <v>1149</v>
      </c>
      <c r="G188" s="34" t="s">
        <v>1194</v>
      </c>
      <c r="H188" s="34" t="s">
        <v>33</v>
      </c>
      <c r="I188" s="35" t="s">
        <v>6</v>
      </c>
      <c r="J188" s="35" t="s">
        <v>1195</v>
      </c>
      <c r="K188" s="35" t="s">
        <v>1196</v>
      </c>
      <c r="L188" s="34">
        <v>3917</v>
      </c>
      <c r="M188" s="34" t="s">
        <v>35</v>
      </c>
      <c r="N188" s="34" t="s">
        <v>30</v>
      </c>
      <c r="O188" s="34" t="s">
        <v>31</v>
      </c>
      <c r="P188" s="34" t="s">
        <v>33</v>
      </c>
      <c r="Q188" s="34" t="s">
        <v>32</v>
      </c>
      <c r="R188" s="36" t="s">
        <v>33</v>
      </c>
      <c r="S188" s="37">
        <v>3677160.6</v>
      </c>
      <c r="T188" s="38">
        <v>3531391.92</v>
      </c>
      <c r="U188" s="39">
        <v>944.62908364295845</v>
      </c>
      <c r="V188" s="38">
        <v>3552031.13</v>
      </c>
      <c r="W188" s="40">
        <v>1</v>
      </c>
      <c r="X188" s="38">
        <v>2074.058</v>
      </c>
      <c r="Y188" s="38">
        <v>2166.6</v>
      </c>
      <c r="Z188" s="38">
        <v>7985686.7516200002</v>
      </c>
      <c r="AA188" s="38">
        <v>3677160.6</v>
      </c>
      <c r="AB188" s="40">
        <v>1</v>
      </c>
      <c r="AD188" s="51"/>
    </row>
    <row r="189" spans="1:30" x14ac:dyDescent="0.25">
      <c r="A189" s="31">
        <v>186</v>
      </c>
      <c r="B189" s="32" t="s">
        <v>224</v>
      </c>
      <c r="C189" s="33">
        <v>7155</v>
      </c>
      <c r="D189" s="33" t="s">
        <v>1197</v>
      </c>
      <c r="E189" s="34" t="s">
        <v>1148</v>
      </c>
      <c r="F189" s="34" t="s">
        <v>1149</v>
      </c>
      <c r="G189" s="34" t="s">
        <v>1194</v>
      </c>
      <c r="H189" s="34" t="s">
        <v>1198</v>
      </c>
      <c r="I189" s="35" t="s">
        <v>7</v>
      </c>
      <c r="J189" s="35" t="s">
        <v>1199</v>
      </c>
      <c r="K189" s="35" t="s">
        <v>1200</v>
      </c>
      <c r="L189" s="34">
        <v>3364</v>
      </c>
      <c r="M189" s="34" t="s">
        <v>40</v>
      </c>
      <c r="N189" s="34" t="s">
        <v>30</v>
      </c>
      <c r="O189" s="34" t="s">
        <v>31</v>
      </c>
      <c r="P189" s="34" t="s">
        <v>33</v>
      </c>
      <c r="Q189" s="34" t="s">
        <v>32</v>
      </c>
      <c r="R189" s="36" t="s">
        <v>33</v>
      </c>
      <c r="S189" s="37">
        <v>3094065.0199999996</v>
      </c>
      <c r="T189" s="38">
        <v>2971411.21</v>
      </c>
      <c r="U189" s="39">
        <v>794.83713844729948</v>
      </c>
      <c r="V189" s="38">
        <v>2971411.21</v>
      </c>
      <c r="W189" s="40">
        <v>1</v>
      </c>
      <c r="X189" s="38">
        <v>0</v>
      </c>
      <c r="Y189" s="38">
        <v>0</v>
      </c>
      <c r="Z189" s="38">
        <v>0</v>
      </c>
      <c r="AA189" s="38">
        <v>0</v>
      </c>
      <c r="AB189" s="40">
        <v>0</v>
      </c>
      <c r="AD189" s="51"/>
    </row>
    <row r="190" spans="1:30" x14ac:dyDescent="0.25">
      <c r="A190" s="31">
        <v>187</v>
      </c>
      <c r="B190" s="32" t="s">
        <v>225</v>
      </c>
      <c r="C190" s="33">
        <v>7010</v>
      </c>
      <c r="D190" s="33" t="s">
        <v>1201</v>
      </c>
      <c r="E190" s="34" t="s">
        <v>1148</v>
      </c>
      <c r="F190" s="34" t="s">
        <v>1202</v>
      </c>
      <c r="G190" s="34" t="s">
        <v>1203</v>
      </c>
      <c r="H190" s="34" t="s">
        <v>33</v>
      </c>
      <c r="I190" s="35" t="s">
        <v>6</v>
      </c>
      <c r="J190" s="35" t="s">
        <v>1204</v>
      </c>
      <c r="K190" s="35" t="s">
        <v>1205</v>
      </c>
      <c r="L190" s="34">
        <v>2394</v>
      </c>
      <c r="M190" s="34" t="s">
        <v>40</v>
      </c>
      <c r="N190" s="34" t="s">
        <v>30</v>
      </c>
      <c r="O190" s="34" t="s">
        <v>31</v>
      </c>
      <c r="P190" s="34" t="s">
        <v>33</v>
      </c>
      <c r="Q190" s="34" t="s">
        <v>32</v>
      </c>
      <c r="R190" s="36" t="s">
        <v>33</v>
      </c>
      <c r="S190" s="37">
        <v>2984521.78</v>
      </c>
      <c r="T190" s="38">
        <v>2866210.44</v>
      </c>
      <c r="U190" s="39">
        <v>766.69647629059557</v>
      </c>
      <c r="V190" s="38">
        <v>2866210.44</v>
      </c>
      <c r="W190" s="40">
        <v>1</v>
      </c>
      <c r="X190" s="38">
        <v>955.96</v>
      </c>
      <c r="Y190" s="38">
        <v>928.9</v>
      </c>
      <c r="Z190" s="38">
        <v>3505898.3544000001</v>
      </c>
      <c r="AA190" s="38">
        <v>2984521.78</v>
      </c>
      <c r="AB190" s="40">
        <v>1</v>
      </c>
      <c r="AD190" s="51"/>
    </row>
    <row r="191" spans="1:30" x14ac:dyDescent="0.25">
      <c r="A191" s="31">
        <v>188</v>
      </c>
      <c r="B191" s="32" t="s">
        <v>226</v>
      </c>
      <c r="C191" s="33">
        <v>7162</v>
      </c>
      <c r="D191" s="33" t="s">
        <v>1206</v>
      </c>
      <c r="E191" s="34" t="s">
        <v>1148</v>
      </c>
      <c r="F191" s="34" t="s">
        <v>1202</v>
      </c>
      <c r="G191" s="34" t="s">
        <v>1203</v>
      </c>
      <c r="H191" s="34" t="s">
        <v>1207</v>
      </c>
      <c r="I191" s="35" t="s">
        <v>7</v>
      </c>
      <c r="J191" s="35" t="s">
        <v>1208</v>
      </c>
      <c r="K191" s="35" t="s">
        <v>1209</v>
      </c>
      <c r="L191" s="34">
        <v>3109</v>
      </c>
      <c r="M191" s="34" t="s">
        <v>40</v>
      </c>
      <c r="N191" s="34" t="s">
        <v>30</v>
      </c>
      <c r="O191" s="34" t="s">
        <v>31</v>
      </c>
      <c r="P191" s="34" t="s">
        <v>33</v>
      </c>
      <c r="Q191" s="34" t="s">
        <v>32</v>
      </c>
      <c r="R191" s="36" t="s">
        <v>33</v>
      </c>
      <c r="S191" s="37">
        <v>3065267.57</v>
      </c>
      <c r="T191" s="38">
        <v>2943755.34</v>
      </c>
      <c r="U191" s="39">
        <v>787.43933618482811</v>
      </c>
      <c r="V191" s="38">
        <v>2943755.34</v>
      </c>
      <c r="W191" s="40">
        <v>1</v>
      </c>
      <c r="X191" s="38">
        <v>237.76</v>
      </c>
      <c r="Y191" s="38">
        <v>2570.9</v>
      </c>
      <c r="Z191" s="38">
        <v>6739188.1563999997</v>
      </c>
      <c r="AA191" s="38">
        <v>3065267.57</v>
      </c>
      <c r="AB191" s="40">
        <v>1</v>
      </c>
      <c r="AD191" s="51"/>
    </row>
    <row r="192" spans="1:30" x14ac:dyDescent="0.25">
      <c r="A192" s="31">
        <v>189</v>
      </c>
      <c r="B192" s="32" t="s">
        <v>227</v>
      </c>
      <c r="C192" s="33">
        <v>7208</v>
      </c>
      <c r="D192" s="33" t="s">
        <v>1210</v>
      </c>
      <c r="E192" s="34" t="s">
        <v>1148</v>
      </c>
      <c r="F192" s="34" t="s">
        <v>1202</v>
      </c>
      <c r="G192" s="34" t="s">
        <v>1203</v>
      </c>
      <c r="H192" s="34" t="s">
        <v>1211</v>
      </c>
      <c r="I192" s="35" t="s">
        <v>7</v>
      </c>
      <c r="J192" s="35" t="s">
        <v>1212</v>
      </c>
      <c r="K192" s="35" t="s">
        <v>1213</v>
      </c>
      <c r="L192" s="34">
        <v>4182</v>
      </c>
      <c r="M192" s="34" t="s">
        <v>40</v>
      </c>
      <c r="N192" s="34" t="s">
        <v>30</v>
      </c>
      <c r="O192" s="34" t="s">
        <v>31</v>
      </c>
      <c r="P192" s="34" t="s">
        <v>33</v>
      </c>
      <c r="Q192" s="34" t="s">
        <v>32</v>
      </c>
      <c r="R192" s="36" t="s">
        <v>33</v>
      </c>
      <c r="S192" s="37">
        <v>3186442.7199999997</v>
      </c>
      <c r="T192" s="38">
        <v>3060126.91</v>
      </c>
      <c r="U192" s="39">
        <v>818.56812959589547</v>
      </c>
      <c r="V192" s="38">
        <v>3060126.91</v>
      </c>
      <c r="W192" s="40">
        <v>1</v>
      </c>
      <c r="X192" s="38">
        <v>773.85</v>
      </c>
      <c r="Y192" s="38">
        <v>1225.25</v>
      </c>
      <c r="Z192" s="38">
        <v>4024838.6014999999</v>
      </c>
      <c r="AA192" s="38">
        <v>3186442.7199999997</v>
      </c>
      <c r="AB192" s="40">
        <v>1</v>
      </c>
      <c r="AD192" s="51"/>
    </row>
    <row r="193" spans="1:30" x14ac:dyDescent="0.25">
      <c r="A193" s="31">
        <v>190</v>
      </c>
      <c r="B193" s="32" t="s">
        <v>228</v>
      </c>
      <c r="C193" s="33">
        <v>7025</v>
      </c>
      <c r="D193" s="33" t="s">
        <v>1214</v>
      </c>
      <c r="E193" s="34" t="s">
        <v>1148</v>
      </c>
      <c r="F193" s="34" t="s">
        <v>1202</v>
      </c>
      <c r="G193" s="34" t="s">
        <v>1215</v>
      </c>
      <c r="H193" s="34" t="s">
        <v>33</v>
      </c>
      <c r="I193" s="35" t="s">
        <v>6</v>
      </c>
      <c r="J193" s="35" t="s">
        <v>1216</v>
      </c>
      <c r="K193" s="35" t="s">
        <v>1217</v>
      </c>
      <c r="L193" s="34">
        <v>13611</v>
      </c>
      <c r="M193" s="34" t="s">
        <v>40</v>
      </c>
      <c r="N193" s="34" t="s">
        <v>30</v>
      </c>
      <c r="O193" s="34" t="s">
        <v>31</v>
      </c>
      <c r="P193" s="34" t="s">
        <v>33</v>
      </c>
      <c r="Q193" s="34" t="s">
        <v>32</v>
      </c>
      <c r="R193" s="36" t="s">
        <v>33</v>
      </c>
      <c r="S193" s="37">
        <v>5981898.0800000001</v>
      </c>
      <c r="T193" s="38">
        <v>5744765.8300000001</v>
      </c>
      <c r="U193" s="39">
        <v>1536.6951628909769</v>
      </c>
      <c r="V193" s="38">
        <v>5813370.7400000002</v>
      </c>
      <c r="W193" s="40">
        <v>1</v>
      </c>
      <c r="X193" s="38">
        <v>0</v>
      </c>
      <c r="Y193" s="38">
        <v>1939.78</v>
      </c>
      <c r="Z193" s="38">
        <v>4863998.3499999996</v>
      </c>
      <c r="AA193" s="38">
        <v>4863998.3499999996</v>
      </c>
      <c r="AB193" s="40">
        <v>0.84668348439887575</v>
      </c>
      <c r="AD193" s="51"/>
    </row>
    <row r="194" spans="1:30" x14ac:dyDescent="0.25">
      <c r="A194" s="31">
        <v>191</v>
      </c>
      <c r="B194" s="32" t="s">
        <v>229</v>
      </c>
      <c r="C194" s="33">
        <v>7167</v>
      </c>
      <c r="D194" s="33" t="s">
        <v>1218</v>
      </c>
      <c r="E194" s="34" t="s">
        <v>1148</v>
      </c>
      <c r="F194" s="34" t="s">
        <v>1202</v>
      </c>
      <c r="G194" s="34" t="s">
        <v>1215</v>
      </c>
      <c r="H194" s="34" t="s">
        <v>1219</v>
      </c>
      <c r="I194" s="35" t="s">
        <v>7</v>
      </c>
      <c r="J194" s="35" t="s">
        <v>1220</v>
      </c>
      <c r="K194" s="35" t="s">
        <v>1221</v>
      </c>
      <c r="L194" s="34">
        <v>2314</v>
      </c>
      <c r="M194" s="34" t="s">
        <v>29</v>
      </c>
      <c r="N194" s="34" t="s">
        <v>30</v>
      </c>
      <c r="O194" s="34" t="s">
        <v>31</v>
      </c>
      <c r="P194" s="34" t="s">
        <v>33</v>
      </c>
      <c r="Q194" s="34" t="s">
        <v>32</v>
      </c>
      <c r="R194" s="36" t="s">
        <v>33</v>
      </c>
      <c r="S194" s="37">
        <v>3475487.29</v>
      </c>
      <c r="T194" s="38">
        <v>3337713.28</v>
      </c>
      <c r="U194" s="39">
        <v>892.82104863323502</v>
      </c>
      <c r="V194" s="38">
        <v>3357534.1</v>
      </c>
      <c r="W194" s="40">
        <v>1</v>
      </c>
      <c r="X194" s="38">
        <v>33.96</v>
      </c>
      <c r="Y194" s="38">
        <v>2317.6999999999998</v>
      </c>
      <c r="Z194" s="38">
        <v>5853433.7744000005</v>
      </c>
      <c r="AA194" s="38">
        <v>3475487.29</v>
      </c>
      <c r="AB194" s="40">
        <v>1</v>
      </c>
      <c r="AD194" s="51"/>
    </row>
    <row r="195" spans="1:30" x14ac:dyDescent="0.25">
      <c r="A195" s="31">
        <v>192</v>
      </c>
      <c r="B195" s="32" t="s">
        <v>230</v>
      </c>
      <c r="C195" s="33">
        <v>7276</v>
      </c>
      <c r="D195" s="33" t="s">
        <v>1222</v>
      </c>
      <c r="E195" s="34" t="s">
        <v>1148</v>
      </c>
      <c r="F195" s="34" t="s">
        <v>1202</v>
      </c>
      <c r="G195" s="34" t="s">
        <v>1215</v>
      </c>
      <c r="H195" s="34" t="s">
        <v>1223</v>
      </c>
      <c r="I195" s="35" t="s">
        <v>7</v>
      </c>
      <c r="J195" s="35" t="s">
        <v>1224</v>
      </c>
      <c r="K195" s="35" t="s">
        <v>1225</v>
      </c>
      <c r="L195" s="34">
        <v>4918</v>
      </c>
      <c r="M195" s="34" t="s">
        <v>40</v>
      </c>
      <c r="N195" s="34" t="s">
        <v>30</v>
      </c>
      <c r="O195" s="34" t="s">
        <v>31</v>
      </c>
      <c r="P195" s="34" t="s">
        <v>33</v>
      </c>
      <c r="Q195" s="34" t="s">
        <v>32</v>
      </c>
      <c r="R195" s="36" t="s">
        <v>33</v>
      </c>
      <c r="S195" s="37">
        <v>3269560.0599999996</v>
      </c>
      <c r="T195" s="38">
        <v>3139949.34</v>
      </c>
      <c r="U195" s="39">
        <v>839.92021699180657</v>
      </c>
      <c r="V195" s="38">
        <v>3139949.34</v>
      </c>
      <c r="W195" s="40">
        <v>1</v>
      </c>
      <c r="X195" s="38">
        <v>1232.8999999999999</v>
      </c>
      <c r="Y195" s="38">
        <v>1093.8</v>
      </c>
      <c r="Z195" s="38">
        <v>4260267.7809999995</v>
      </c>
      <c r="AA195" s="38">
        <v>3269560.0599999996</v>
      </c>
      <c r="AB195" s="40">
        <v>1</v>
      </c>
      <c r="AD195" s="51"/>
    </row>
    <row r="196" spans="1:30" x14ac:dyDescent="0.25">
      <c r="A196" s="31">
        <v>193</v>
      </c>
      <c r="B196" s="32" t="s">
        <v>231</v>
      </c>
      <c r="C196" s="33">
        <v>7054</v>
      </c>
      <c r="D196" s="33" t="s">
        <v>1226</v>
      </c>
      <c r="E196" s="34" t="s">
        <v>1148</v>
      </c>
      <c r="F196" s="34" t="s">
        <v>1202</v>
      </c>
      <c r="G196" s="34" t="s">
        <v>1227</v>
      </c>
      <c r="H196" s="34" t="s">
        <v>33</v>
      </c>
      <c r="I196" s="35" t="s">
        <v>6</v>
      </c>
      <c r="J196" s="35" t="s">
        <v>1228</v>
      </c>
      <c r="K196" s="35" t="s">
        <v>1229</v>
      </c>
      <c r="L196" s="34">
        <v>8235</v>
      </c>
      <c r="M196" s="34" t="s">
        <v>40</v>
      </c>
      <c r="N196" s="34" t="s">
        <v>30</v>
      </c>
      <c r="O196" s="34" t="s">
        <v>31</v>
      </c>
      <c r="P196" s="34" t="s">
        <v>33</v>
      </c>
      <c r="Q196" s="34" t="s">
        <v>32</v>
      </c>
      <c r="R196" s="36" t="s">
        <v>33</v>
      </c>
      <c r="S196" s="37">
        <v>3644152.76</v>
      </c>
      <c r="T196" s="38">
        <v>3499692.57</v>
      </c>
      <c r="U196" s="39">
        <v>936.14967138260045</v>
      </c>
      <c r="V196" s="38">
        <v>3499692.5699999994</v>
      </c>
      <c r="W196" s="40">
        <v>0.99999999999999989</v>
      </c>
      <c r="X196" s="38">
        <v>0</v>
      </c>
      <c r="Y196" s="38">
        <v>2043.3</v>
      </c>
      <c r="Z196" s="38">
        <v>5123574.75</v>
      </c>
      <c r="AA196" s="38">
        <v>3644152.76</v>
      </c>
      <c r="AB196" s="40">
        <v>1</v>
      </c>
      <c r="AD196" s="51"/>
    </row>
    <row r="197" spans="1:30" x14ac:dyDescent="0.25">
      <c r="A197" s="31">
        <v>194</v>
      </c>
      <c r="B197" s="32" t="s">
        <v>232</v>
      </c>
      <c r="C197" s="33">
        <v>7341</v>
      </c>
      <c r="D197" s="33" t="s">
        <v>1230</v>
      </c>
      <c r="E197" s="34" t="s">
        <v>1148</v>
      </c>
      <c r="F197" s="34" t="s">
        <v>1202</v>
      </c>
      <c r="G197" s="34" t="s">
        <v>1227</v>
      </c>
      <c r="H197" s="34" t="s">
        <v>1231</v>
      </c>
      <c r="I197" s="35" t="s">
        <v>7</v>
      </c>
      <c r="J197" s="35" t="s">
        <v>1232</v>
      </c>
      <c r="K197" s="35" t="s">
        <v>1233</v>
      </c>
      <c r="L197" s="34">
        <v>4827</v>
      </c>
      <c r="M197" s="34" t="s">
        <v>40</v>
      </c>
      <c r="N197" s="34" t="s">
        <v>30</v>
      </c>
      <c r="O197" s="34" t="s">
        <v>31</v>
      </c>
      <c r="P197" s="34" t="s">
        <v>33</v>
      </c>
      <c r="Q197" s="34" t="s">
        <v>32</v>
      </c>
      <c r="R197" s="36" t="s">
        <v>33</v>
      </c>
      <c r="S197" s="37">
        <v>3259283.32</v>
      </c>
      <c r="T197" s="38">
        <v>3130079.99</v>
      </c>
      <c r="U197" s="39">
        <v>837.28021688480874</v>
      </c>
      <c r="V197" s="38">
        <v>3130079.99</v>
      </c>
      <c r="W197" s="40">
        <v>1</v>
      </c>
      <c r="X197" s="38">
        <v>0</v>
      </c>
      <c r="Y197" s="38">
        <v>2430.9</v>
      </c>
      <c r="Z197" s="38">
        <v>6095481.75</v>
      </c>
      <c r="AA197" s="38">
        <v>3259283.32</v>
      </c>
      <c r="AB197" s="40">
        <v>1</v>
      </c>
      <c r="AD197" s="51"/>
    </row>
    <row r="198" spans="1:30" ht="22.5" x14ac:dyDescent="0.25">
      <c r="A198" s="31">
        <v>195</v>
      </c>
      <c r="B198" s="32" t="s">
        <v>233</v>
      </c>
      <c r="C198" s="33">
        <v>7065</v>
      </c>
      <c r="D198" s="33" t="s">
        <v>1234</v>
      </c>
      <c r="E198" s="34" t="s">
        <v>1148</v>
      </c>
      <c r="F198" s="34" t="s">
        <v>1202</v>
      </c>
      <c r="G198" s="34" t="s">
        <v>1235</v>
      </c>
      <c r="H198" s="34" t="s">
        <v>33</v>
      </c>
      <c r="I198" s="35" t="s">
        <v>6</v>
      </c>
      <c r="J198" s="35" t="s">
        <v>1236</v>
      </c>
      <c r="K198" s="35" t="s">
        <v>1237</v>
      </c>
      <c r="L198" s="34">
        <v>34481</v>
      </c>
      <c r="M198" s="34" t="s">
        <v>40</v>
      </c>
      <c r="N198" s="34" t="s">
        <v>30</v>
      </c>
      <c r="O198" s="34" t="s">
        <v>31</v>
      </c>
      <c r="P198" s="34" t="s">
        <v>33</v>
      </c>
      <c r="Q198" s="34" t="s">
        <v>32</v>
      </c>
      <c r="R198" s="36" t="s">
        <v>33</v>
      </c>
      <c r="S198" s="37">
        <v>6608144.3399999999</v>
      </c>
      <c r="T198" s="38">
        <v>6346186.6600000001</v>
      </c>
      <c r="U198" s="39">
        <v>1697.5721259686657</v>
      </c>
      <c r="V198" s="38">
        <v>6346186.6600000001</v>
      </c>
      <c r="W198" s="40">
        <v>1</v>
      </c>
      <c r="X198" s="38">
        <v>1854.79</v>
      </c>
      <c r="Y198" s="38">
        <v>1929.1</v>
      </c>
      <c r="Z198" s="38">
        <v>7120260.7131000003</v>
      </c>
      <c r="AA198" s="38">
        <v>6608144.3399999999</v>
      </c>
      <c r="AB198" s="40">
        <v>1</v>
      </c>
      <c r="AD198" s="51"/>
    </row>
    <row r="199" spans="1:30" x14ac:dyDescent="0.25">
      <c r="A199" s="31">
        <v>196</v>
      </c>
      <c r="B199" s="32" t="s">
        <v>234</v>
      </c>
      <c r="C199" s="33">
        <v>7340</v>
      </c>
      <c r="D199" s="33" t="s">
        <v>1238</v>
      </c>
      <c r="E199" s="34" t="s">
        <v>1148</v>
      </c>
      <c r="F199" s="34" t="s">
        <v>1202</v>
      </c>
      <c r="G199" s="34" t="s">
        <v>1235</v>
      </c>
      <c r="H199" s="34" t="s">
        <v>1239</v>
      </c>
      <c r="I199" s="35" t="s">
        <v>7</v>
      </c>
      <c r="J199" s="35" t="s">
        <v>1240</v>
      </c>
      <c r="K199" s="35" t="s">
        <v>1241</v>
      </c>
      <c r="L199" s="34">
        <v>5415</v>
      </c>
      <c r="M199" s="34" t="s">
        <v>40</v>
      </c>
      <c r="N199" s="34" t="s">
        <v>30</v>
      </c>
      <c r="O199" s="34" t="s">
        <v>31</v>
      </c>
      <c r="P199" s="34" t="s">
        <v>33</v>
      </c>
      <c r="Q199" s="34" t="s">
        <v>32</v>
      </c>
      <c r="R199" s="36" t="s">
        <v>33</v>
      </c>
      <c r="S199" s="37">
        <v>3325686.8499999996</v>
      </c>
      <c r="T199" s="38">
        <v>3193851.17</v>
      </c>
      <c r="U199" s="39">
        <v>854.33867788004989</v>
      </c>
      <c r="V199" s="38">
        <v>3193851.17</v>
      </c>
      <c r="W199" s="40">
        <v>1</v>
      </c>
      <c r="X199" s="38">
        <v>1075.3</v>
      </c>
      <c r="Y199" s="38">
        <v>1324.7</v>
      </c>
      <c r="Z199" s="38">
        <v>4645261.267</v>
      </c>
      <c r="AA199" s="38">
        <v>3325686.8499999996</v>
      </c>
      <c r="AB199" s="40">
        <v>1</v>
      </c>
      <c r="AD199" s="51"/>
    </row>
    <row r="200" spans="1:30" x14ac:dyDescent="0.25">
      <c r="A200" s="31">
        <v>197</v>
      </c>
      <c r="B200" s="32" t="s">
        <v>235</v>
      </c>
      <c r="C200" s="33">
        <v>7270</v>
      </c>
      <c r="D200" s="33" t="s">
        <v>1242</v>
      </c>
      <c r="E200" s="34" t="s">
        <v>1148</v>
      </c>
      <c r="F200" s="34" t="s">
        <v>1202</v>
      </c>
      <c r="G200" s="34" t="s">
        <v>1235</v>
      </c>
      <c r="H200" s="34" t="s">
        <v>1243</v>
      </c>
      <c r="I200" s="35" t="s">
        <v>7</v>
      </c>
      <c r="J200" s="35" t="s">
        <v>1244</v>
      </c>
      <c r="K200" s="35" t="s">
        <v>1245</v>
      </c>
      <c r="L200" s="34">
        <v>4267</v>
      </c>
      <c r="M200" s="34" t="s">
        <v>40</v>
      </c>
      <c r="N200" s="34" t="s">
        <v>30</v>
      </c>
      <c r="O200" s="34" t="s">
        <v>31</v>
      </c>
      <c r="P200" s="34" t="s">
        <v>33</v>
      </c>
      <c r="Q200" s="34" t="s">
        <v>32</v>
      </c>
      <c r="R200" s="36" t="s">
        <v>33</v>
      </c>
      <c r="S200" s="37">
        <v>3196041.8699999996</v>
      </c>
      <c r="T200" s="38">
        <v>3069345.53</v>
      </c>
      <c r="U200" s="39">
        <v>821.03406279173646</v>
      </c>
      <c r="V200" s="38">
        <v>3069345.53</v>
      </c>
      <c r="W200" s="40">
        <v>1</v>
      </c>
      <c r="X200" s="38">
        <v>767.3</v>
      </c>
      <c r="Y200" s="38">
        <v>1126.82</v>
      </c>
      <c r="Z200" s="38">
        <v>3769963.0469999998</v>
      </c>
      <c r="AA200" s="38">
        <v>3196041.8699999996</v>
      </c>
      <c r="AB200" s="40">
        <v>1</v>
      </c>
      <c r="AD200" s="51"/>
    </row>
    <row r="201" spans="1:30" x14ac:dyDescent="0.25">
      <c r="A201" s="31">
        <v>198</v>
      </c>
      <c r="B201" s="32" t="s">
        <v>236</v>
      </c>
      <c r="C201" s="33">
        <v>7122</v>
      </c>
      <c r="D201" s="33" t="s">
        <v>1246</v>
      </c>
      <c r="E201" s="34" t="s">
        <v>1148</v>
      </c>
      <c r="F201" s="34" t="s">
        <v>1202</v>
      </c>
      <c r="G201" s="34" t="s">
        <v>1202</v>
      </c>
      <c r="H201" s="34" t="s">
        <v>33</v>
      </c>
      <c r="I201" s="35" t="s">
        <v>6</v>
      </c>
      <c r="J201" s="35" t="s">
        <v>1247</v>
      </c>
      <c r="K201" s="35" t="s">
        <v>1248</v>
      </c>
      <c r="L201" s="34">
        <v>78313</v>
      </c>
      <c r="M201" s="34" t="s">
        <v>29</v>
      </c>
      <c r="N201" s="34" t="s">
        <v>30</v>
      </c>
      <c r="O201" s="34" t="s">
        <v>31</v>
      </c>
      <c r="P201" s="34" t="s">
        <v>33</v>
      </c>
      <c r="Q201" s="34" t="s">
        <v>32</v>
      </c>
      <c r="R201" s="36" t="s">
        <v>33</v>
      </c>
      <c r="S201" s="37">
        <v>21603299.140000001</v>
      </c>
      <c r="T201" s="38">
        <v>20746908.940000001</v>
      </c>
      <c r="U201" s="39">
        <v>5549.6908936734799</v>
      </c>
      <c r="V201" s="38">
        <v>21145115.379999999</v>
      </c>
      <c r="W201" s="40">
        <v>1</v>
      </c>
      <c r="X201" s="38">
        <v>6604.27446868687</v>
      </c>
      <c r="Y201" s="38">
        <v>13284.38</v>
      </c>
      <c r="Z201" s="38">
        <v>41439718.250761978</v>
      </c>
      <c r="AA201" s="38">
        <v>21603299.140000001</v>
      </c>
      <c r="AB201" s="40">
        <v>1</v>
      </c>
      <c r="AD201" s="51"/>
    </row>
    <row r="202" spans="1:30" x14ac:dyDescent="0.25">
      <c r="A202" s="31">
        <v>199</v>
      </c>
      <c r="B202" s="32" t="s">
        <v>237</v>
      </c>
      <c r="C202" s="33">
        <v>7206</v>
      </c>
      <c r="D202" s="33" t="s">
        <v>1249</v>
      </c>
      <c r="E202" s="34" t="s">
        <v>1148</v>
      </c>
      <c r="F202" s="34" t="s">
        <v>1202</v>
      </c>
      <c r="G202" s="34" t="s">
        <v>1202</v>
      </c>
      <c r="H202" s="34" t="s">
        <v>1250</v>
      </c>
      <c r="I202" s="35" t="s">
        <v>7</v>
      </c>
      <c r="J202" s="35" t="s">
        <v>1251</v>
      </c>
      <c r="K202" s="35" t="s">
        <v>1252</v>
      </c>
      <c r="L202" s="34">
        <v>7426</v>
      </c>
      <c r="M202" s="34" t="s">
        <v>29</v>
      </c>
      <c r="N202" s="34" t="s">
        <v>30</v>
      </c>
      <c r="O202" s="34" t="s">
        <v>31</v>
      </c>
      <c r="P202" s="34" t="s">
        <v>33</v>
      </c>
      <c r="Q202" s="34" t="s">
        <v>32</v>
      </c>
      <c r="R202" s="36" t="s">
        <v>33</v>
      </c>
      <c r="S202" s="37">
        <v>4539849.68</v>
      </c>
      <c r="T202" s="38">
        <v>4359882.5999999996</v>
      </c>
      <c r="U202" s="39">
        <v>1166.246057794933</v>
      </c>
      <c r="V202" s="38">
        <v>4399011.2</v>
      </c>
      <c r="W202" s="40">
        <v>1</v>
      </c>
      <c r="X202" s="38">
        <v>0</v>
      </c>
      <c r="Y202" s="38">
        <v>2859.2</v>
      </c>
      <c r="Z202" s="38">
        <v>7169444</v>
      </c>
      <c r="AA202" s="38">
        <v>4539849.68</v>
      </c>
      <c r="AB202" s="40">
        <v>1</v>
      </c>
      <c r="AD202" s="51"/>
    </row>
    <row r="203" spans="1:30" x14ac:dyDescent="0.25">
      <c r="A203" s="31">
        <v>200</v>
      </c>
      <c r="B203" s="32" t="s">
        <v>238</v>
      </c>
      <c r="C203" s="33">
        <v>7337</v>
      </c>
      <c r="D203" s="33" t="s">
        <v>1253</v>
      </c>
      <c r="E203" s="34" t="s">
        <v>1148</v>
      </c>
      <c r="F203" s="34" t="s">
        <v>1202</v>
      </c>
      <c r="G203" s="34" t="s">
        <v>1202</v>
      </c>
      <c r="H203" s="34" t="s">
        <v>1178</v>
      </c>
      <c r="I203" s="35" t="s">
        <v>7</v>
      </c>
      <c r="J203" s="35" t="s">
        <v>1179</v>
      </c>
      <c r="K203" s="35" t="s">
        <v>1254</v>
      </c>
      <c r="L203" s="34">
        <v>3670</v>
      </c>
      <c r="M203" s="34" t="s">
        <v>40</v>
      </c>
      <c r="N203" s="34" t="s">
        <v>30</v>
      </c>
      <c r="O203" s="34" t="s">
        <v>31</v>
      </c>
      <c r="P203" s="34" t="s">
        <v>33</v>
      </c>
      <c r="Q203" s="34" t="s">
        <v>32</v>
      </c>
      <c r="R203" s="36" t="s">
        <v>33</v>
      </c>
      <c r="S203" s="37">
        <v>3128621.96</v>
      </c>
      <c r="T203" s="38">
        <v>3004598.26</v>
      </c>
      <c r="U203" s="39">
        <v>803.71450276723385</v>
      </c>
      <c r="V203" s="38">
        <v>3004598.26</v>
      </c>
      <c r="W203" s="40">
        <v>1</v>
      </c>
      <c r="X203" s="38">
        <v>373.9</v>
      </c>
      <c r="Y203" s="38">
        <v>1852.6999999999998</v>
      </c>
      <c r="Z203" s="38">
        <v>5105875.0209999997</v>
      </c>
      <c r="AA203" s="38">
        <v>3128621.96</v>
      </c>
      <c r="AB203" s="40">
        <v>1</v>
      </c>
      <c r="AD203" s="51"/>
    </row>
    <row r="204" spans="1:30" x14ac:dyDescent="0.25">
      <c r="A204" s="31">
        <v>201</v>
      </c>
      <c r="B204" s="32" t="s">
        <v>239</v>
      </c>
      <c r="C204" s="33">
        <v>7221</v>
      </c>
      <c r="D204" s="33" t="s">
        <v>1255</v>
      </c>
      <c r="E204" s="34" t="s">
        <v>1148</v>
      </c>
      <c r="F204" s="34" t="s">
        <v>1202</v>
      </c>
      <c r="G204" s="34" t="s">
        <v>1202</v>
      </c>
      <c r="H204" s="34" t="s">
        <v>1256</v>
      </c>
      <c r="I204" s="35" t="s">
        <v>7</v>
      </c>
      <c r="J204" s="35" t="s">
        <v>1257</v>
      </c>
      <c r="K204" s="35" t="s">
        <v>1258</v>
      </c>
      <c r="L204" s="34">
        <v>5811</v>
      </c>
      <c r="M204" s="34" t="s">
        <v>29</v>
      </c>
      <c r="N204" s="34" t="s">
        <v>30</v>
      </c>
      <c r="O204" s="34" t="s">
        <v>31</v>
      </c>
      <c r="P204" s="34" t="s">
        <v>33</v>
      </c>
      <c r="Q204" s="34" t="s">
        <v>32</v>
      </c>
      <c r="R204" s="36" t="s">
        <v>33</v>
      </c>
      <c r="S204" s="37">
        <v>4142801.2699999996</v>
      </c>
      <c r="T204" s="38">
        <v>3978573.84</v>
      </c>
      <c r="U204" s="39">
        <v>1064.2479356086442</v>
      </c>
      <c r="V204" s="38">
        <v>4009192.79</v>
      </c>
      <c r="W204" s="40">
        <v>1</v>
      </c>
      <c r="X204" s="38">
        <v>852.94</v>
      </c>
      <c r="Y204" s="38">
        <v>5162.8</v>
      </c>
      <c r="Z204" s="38">
        <v>13995596.3166</v>
      </c>
      <c r="AA204" s="38">
        <v>4142801.2699999996</v>
      </c>
      <c r="AB204" s="40">
        <v>1</v>
      </c>
      <c r="AD204" s="51"/>
    </row>
    <row r="205" spans="1:30" x14ac:dyDescent="0.25">
      <c r="A205" s="31">
        <v>202</v>
      </c>
      <c r="B205" s="32" t="s">
        <v>240</v>
      </c>
      <c r="C205" s="33">
        <v>7336</v>
      </c>
      <c r="D205" s="33" t="s">
        <v>1259</v>
      </c>
      <c r="E205" s="34" t="s">
        <v>1148</v>
      </c>
      <c r="F205" s="34" t="s">
        <v>1202</v>
      </c>
      <c r="G205" s="34" t="s">
        <v>1202</v>
      </c>
      <c r="H205" s="34" t="s">
        <v>1260</v>
      </c>
      <c r="I205" s="35" t="s">
        <v>7</v>
      </c>
      <c r="J205" s="35" t="s">
        <v>1261</v>
      </c>
      <c r="K205" s="35" t="s">
        <v>1262</v>
      </c>
      <c r="L205" s="34">
        <v>3855</v>
      </c>
      <c r="M205" s="34" t="s">
        <v>40</v>
      </c>
      <c r="N205" s="34" t="s">
        <v>30</v>
      </c>
      <c r="O205" s="34" t="s">
        <v>31</v>
      </c>
      <c r="P205" s="34" t="s">
        <v>33</v>
      </c>
      <c r="Q205" s="34" t="s">
        <v>32</v>
      </c>
      <c r="R205" s="36" t="s">
        <v>33</v>
      </c>
      <c r="S205" s="37">
        <v>3149514.2199999997</v>
      </c>
      <c r="T205" s="38">
        <v>3024662.31</v>
      </c>
      <c r="U205" s="39">
        <v>809.08153242438584</v>
      </c>
      <c r="V205" s="38">
        <v>3024662.31</v>
      </c>
      <c r="W205" s="40">
        <v>1</v>
      </c>
      <c r="X205" s="38">
        <v>0</v>
      </c>
      <c r="Y205" s="38">
        <v>1635.5</v>
      </c>
      <c r="Z205" s="38">
        <v>4101016.25</v>
      </c>
      <c r="AA205" s="38">
        <v>3149514.2199999997</v>
      </c>
      <c r="AB205" s="40">
        <v>1</v>
      </c>
      <c r="AD205" s="51"/>
    </row>
    <row r="206" spans="1:30" ht="22.5" x14ac:dyDescent="0.25">
      <c r="A206" s="31">
        <v>203</v>
      </c>
      <c r="B206" s="32" t="s">
        <v>241</v>
      </c>
      <c r="C206" s="33">
        <v>7338</v>
      </c>
      <c r="D206" s="33" t="s">
        <v>1263</v>
      </c>
      <c r="E206" s="34" t="s">
        <v>1148</v>
      </c>
      <c r="F206" s="34" t="s">
        <v>1202</v>
      </c>
      <c r="G206" s="34" t="s">
        <v>1202</v>
      </c>
      <c r="H206" s="34" t="s">
        <v>1264</v>
      </c>
      <c r="I206" s="35" t="s">
        <v>7</v>
      </c>
      <c r="J206" s="35" t="s">
        <v>1265</v>
      </c>
      <c r="K206" s="35" t="s">
        <v>1266</v>
      </c>
      <c r="L206" s="34">
        <v>3166</v>
      </c>
      <c r="M206" s="34" t="s">
        <v>40</v>
      </c>
      <c r="N206" s="34" t="s">
        <v>30</v>
      </c>
      <c r="O206" s="34" t="s">
        <v>31</v>
      </c>
      <c r="P206" s="34" t="s">
        <v>33</v>
      </c>
      <c r="Q206" s="34" t="s">
        <v>32</v>
      </c>
      <c r="R206" s="36" t="s">
        <v>33</v>
      </c>
      <c r="S206" s="37">
        <v>3071704.65</v>
      </c>
      <c r="T206" s="38">
        <v>2949937.24</v>
      </c>
      <c r="U206" s="39">
        <v>789.09296247850011</v>
      </c>
      <c r="V206" s="38">
        <v>2949937.24</v>
      </c>
      <c r="W206" s="40">
        <v>1</v>
      </c>
      <c r="X206" s="38">
        <v>1126.92</v>
      </c>
      <c r="Y206" s="38">
        <v>1249.5</v>
      </c>
      <c r="Z206" s="38">
        <v>4520235.8088000007</v>
      </c>
      <c r="AA206" s="38">
        <v>3071704.65</v>
      </c>
      <c r="AB206" s="40">
        <v>1</v>
      </c>
      <c r="AD206" s="51"/>
    </row>
    <row r="207" spans="1:30" ht="22.5" x14ac:dyDescent="0.25">
      <c r="A207" s="31">
        <v>204</v>
      </c>
      <c r="B207" s="32" t="s">
        <v>242</v>
      </c>
      <c r="C207" s="33">
        <v>7339</v>
      </c>
      <c r="D207" s="33" t="s">
        <v>1267</v>
      </c>
      <c r="E207" s="34" t="s">
        <v>1148</v>
      </c>
      <c r="F207" s="34" t="s">
        <v>1202</v>
      </c>
      <c r="G207" s="34" t="s">
        <v>1202</v>
      </c>
      <c r="H207" s="34" t="s">
        <v>1268</v>
      </c>
      <c r="I207" s="35" t="s">
        <v>7</v>
      </c>
      <c r="J207" s="35" t="s">
        <v>1269</v>
      </c>
      <c r="K207" s="35" t="s">
        <v>1270</v>
      </c>
      <c r="L207" s="34">
        <v>5192</v>
      </c>
      <c r="M207" s="34" t="s">
        <v>40</v>
      </c>
      <c r="N207" s="34" t="s">
        <v>30</v>
      </c>
      <c r="O207" s="34" t="s">
        <v>31</v>
      </c>
      <c r="P207" s="34" t="s">
        <v>33</v>
      </c>
      <c r="Q207" s="34" t="s">
        <v>32</v>
      </c>
      <c r="R207" s="36" t="s">
        <v>33</v>
      </c>
      <c r="S207" s="37">
        <v>3300503.1999999997</v>
      </c>
      <c r="T207" s="38">
        <v>3169665.84</v>
      </c>
      <c r="U207" s="39">
        <v>847.8692271271857</v>
      </c>
      <c r="V207" s="38">
        <v>3169665.84</v>
      </c>
      <c r="W207" s="40">
        <v>1</v>
      </c>
      <c r="X207" s="38">
        <v>286.5</v>
      </c>
      <c r="Y207" s="38">
        <v>1087.8499999999999</v>
      </c>
      <c r="Z207" s="38">
        <v>3080433.86</v>
      </c>
      <c r="AA207" s="38">
        <v>3080433.86</v>
      </c>
      <c r="AB207" s="40">
        <v>0.97184814283135912</v>
      </c>
      <c r="AD207" s="51"/>
    </row>
    <row r="208" spans="1:30" x14ac:dyDescent="0.25">
      <c r="A208" s="31">
        <v>205</v>
      </c>
      <c r="B208" s="32" t="s">
        <v>243</v>
      </c>
      <c r="C208" s="33">
        <v>7384</v>
      </c>
      <c r="D208" s="33" t="s">
        <v>1271</v>
      </c>
      <c r="E208" s="34" t="s">
        <v>1148</v>
      </c>
      <c r="F208" s="34" t="s">
        <v>1202</v>
      </c>
      <c r="G208" s="34" t="s">
        <v>1202</v>
      </c>
      <c r="H208" s="34" t="s">
        <v>1272</v>
      </c>
      <c r="I208" s="35" t="s">
        <v>7</v>
      </c>
      <c r="J208" s="35" t="s">
        <v>1273</v>
      </c>
      <c r="K208" s="35" t="s">
        <v>1274</v>
      </c>
      <c r="L208" s="34">
        <v>8991</v>
      </c>
      <c r="M208" s="34" t="s">
        <v>40</v>
      </c>
      <c r="N208" s="34" t="s">
        <v>30</v>
      </c>
      <c r="O208" s="34" t="s">
        <v>31</v>
      </c>
      <c r="P208" s="34" t="s">
        <v>33</v>
      </c>
      <c r="Q208" s="34" t="s">
        <v>32</v>
      </c>
      <c r="R208" s="36" t="s">
        <v>33</v>
      </c>
      <c r="S208" s="37">
        <v>3729528.73</v>
      </c>
      <c r="T208" s="38">
        <v>3581684.1</v>
      </c>
      <c r="U208" s="39">
        <v>958.0819818157014</v>
      </c>
      <c r="V208" s="38">
        <v>3581684.1</v>
      </c>
      <c r="W208" s="40">
        <v>1</v>
      </c>
      <c r="X208" s="38">
        <v>622.83000000000004</v>
      </c>
      <c r="Y208" s="38">
        <v>1383.2</v>
      </c>
      <c r="Z208" s="38">
        <v>4235009.2187000001</v>
      </c>
      <c r="AA208" s="38">
        <v>3729528.73</v>
      </c>
      <c r="AB208" s="40">
        <v>1</v>
      </c>
      <c r="AD208" s="51"/>
    </row>
    <row r="209" spans="1:30" x14ac:dyDescent="0.25">
      <c r="A209" s="31">
        <v>206</v>
      </c>
      <c r="B209" s="32" t="s">
        <v>244</v>
      </c>
      <c r="C209" s="33">
        <v>7283</v>
      </c>
      <c r="D209" s="33" t="s">
        <v>1275</v>
      </c>
      <c r="E209" s="34" t="s">
        <v>1148</v>
      </c>
      <c r="F209" s="34" t="s">
        <v>1202</v>
      </c>
      <c r="G209" s="34" t="s">
        <v>1202</v>
      </c>
      <c r="H209" s="34" t="s">
        <v>1276</v>
      </c>
      <c r="I209" s="35" t="s">
        <v>7</v>
      </c>
      <c r="J209" s="35" t="s">
        <v>1277</v>
      </c>
      <c r="K209" s="35" t="s">
        <v>1278</v>
      </c>
      <c r="L209" s="34">
        <v>6891</v>
      </c>
      <c r="M209" s="34" t="s">
        <v>40</v>
      </c>
      <c r="N209" s="34" t="s">
        <v>30</v>
      </c>
      <c r="O209" s="34" t="s">
        <v>31</v>
      </c>
      <c r="P209" s="34" t="s">
        <v>33</v>
      </c>
      <c r="Q209" s="34" t="s">
        <v>32</v>
      </c>
      <c r="R209" s="36" t="s">
        <v>33</v>
      </c>
      <c r="S209" s="37">
        <v>3492373.2699999996</v>
      </c>
      <c r="T209" s="38">
        <v>3353929.87</v>
      </c>
      <c r="U209" s="39">
        <v>897.15890262920664</v>
      </c>
      <c r="V209" s="38">
        <v>3353929.87</v>
      </c>
      <c r="W209" s="40">
        <v>1</v>
      </c>
      <c r="X209" s="38">
        <v>752.73500000000001</v>
      </c>
      <c r="Y209" s="38">
        <v>1976.9000000000003</v>
      </c>
      <c r="Z209" s="38">
        <v>5883610.7341500008</v>
      </c>
      <c r="AA209" s="38">
        <v>3492373.2699999996</v>
      </c>
      <c r="AB209" s="40">
        <v>1</v>
      </c>
      <c r="AD209" s="51"/>
    </row>
    <row r="210" spans="1:30" x14ac:dyDescent="0.25">
      <c r="A210" s="31">
        <v>207</v>
      </c>
      <c r="B210" s="32" t="s">
        <v>245</v>
      </c>
      <c r="C210" s="33">
        <v>7292</v>
      </c>
      <c r="D210" s="33" t="s">
        <v>1279</v>
      </c>
      <c r="E210" s="34" t="s">
        <v>1148</v>
      </c>
      <c r="F210" s="34" t="s">
        <v>1202</v>
      </c>
      <c r="G210" s="34" t="s">
        <v>1202</v>
      </c>
      <c r="H210" s="34" t="s">
        <v>1280</v>
      </c>
      <c r="I210" s="35" t="s">
        <v>7</v>
      </c>
      <c r="J210" s="35" t="s">
        <v>1281</v>
      </c>
      <c r="K210" s="35" t="s">
        <v>1282</v>
      </c>
      <c r="L210" s="34">
        <v>3241</v>
      </c>
      <c r="M210" s="34" t="s">
        <v>29</v>
      </c>
      <c r="N210" s="34" t="s">
        <v>30</v>
      </c>
      <c r="O210" s="34" t="s">
        <v>31</v>
      </c>
      <c r="P210" s="34" t="s">
        <v>33</v>
      </c>
      <c r="Q210" s="34" t="s">
        <v>32</v>
      </c>
      <c r="R210" s="36" t="s">
        <v>33</v>
      </c>
      <c r="S210" s="37">
        <v>3580174.48</v>
      </c>
      <c r="T210" s="38">
        <v>3438250.49</v>
      </c>
      <c r="U210" s="39">
        <v>919.71423259745507</v>
      </c>
      <c r="V210" s="38">
        <v>3458071.31</v>
      </c>
      <c r="W210" s="40">
        <v>1</v>
      </c>
      <c r="X210" s="38">
        <v>510.8</v>
      </c>
      <c r="Y210" s="38">
        <v>1110.8</v>
      </c>
      <c r="Z210" s="38">
        <v>3414069.6120000002</v>
      </c>
      <c r="AA210" s="38">
        <v>3414069.6120000002</v>
      </c>
      <c r="AB210" s="40">
        <v>0.99296709821744256</v>
      </c>
      <c r="AD210" s="51"/>
    </row>
    <row r="211" spans="1:30" x14ac:dyDescent="0.25">
      <c r="A211" s="31">
        <v>208</v>
      </c>
      <c r="B211" s="32" t="s">
        <v>246</v>
      </c>
      <c r="C211" s="33">
        <v>7297</v>
      </c>
      <c r="D211" s="33" t="s">
        <v>1283</v>
      </c>
      <c r="E211" s="34" t="s">
        <v>1148</v>
      </c>
      <c r="F211" s="34" t="s">
        <v>1202</v>
      </c>
      <c r="G211" s="34" t="s">
        <v>1202</v>
      </c>
      <c r="H211" s="34" t="s">
        <v>1284</v>
      </c>
      <c r="I211" s="35" t="s">
        <v>7</v>
      </c>
      <c r="J211" s="35" t="s">
        <v>1285</v>
      </c>
      <c r="K211" s="35" t="s">
        <v>1286</v>
      </c>
      <c r="L211" s="34">
        <v>5621</v>
      </c>
      <c r="M211" s="34" t="s">
        <v>40</v>
      </c>
      <c r="N211" s="34" t="s">
        <v>30</v>
      </c>
      <c r="O211" s="34" t="s">
        <v>31</v>
      </c>
      <c r="P211" s="34" t="s">
        <v>33</v>
      </c>
      <c r="Q211" s="34" t="s">
        <v>32</v>
      </c>
      <c r="R211" s="36" t="s">
        <v>33</v>
      </c>
      <c r="S211" s="37">
        <v>3348950.6799999997</v>
      </c>
      <c r="T211" s="38">
        <v>3216192.78</v>
      </c>
      <c r="U211" s="39">
        <v>860.3149430637252</v>
      </c>
      <c r="V211" s="38">
        <v>3216192.78</v>
      </c>
      <c r="W211" s="40">
        <v>1</v>
      </c>
      <c r="X211" s="38">
        <v>0</v>
      </c>
      <c r="Y211" s="38">
        <v>1201</v>
      </c>
      <c r="Z211" s="38">
        <v>3011507.5</v>
      </c>
      <c r="AA211" s="38">
        <v>3011507.5</v>
      </c>
      <c r="AB211" s="40">
        <v>0.93635789456625795</v>
      </c>
      <c r="AD211" s="51"/>
    </row>
    <row r="212" spans="1:30" x14ac:dyDescent="0.25">
      <c r="A212" s="31">
        <v>209</v>
      </c>
      <c r="B212" s="32" t="s">
        <v>247</v>
      </c>
      <c r="C212" s="33">
        <v>7134</v>
      </c>
      <c r="D212" s="33" t="s">
        <v>1287</v>
      </c>
      <c r="E212" s="34" t="s">
        <v>1148</v>
      </c>
      <c r="F212" s="34" t="s">
        <v>1202</v>
      </c>
      <c r="G212" s="34" t="s">
        <v>1288</v>
      </c>
      <c r="H212" s="34" t="s">
        <v>33</v>
      </c>
      <c r="I212" s="35" t="s">
        <v>6</v>
      </c>
      <c r="J212" s="35" t="s">
        <v>1289</v>
      </c>
      <c r="K212" s="35" t="s">
        <v>1290</v>
      </c>
      <c r="L212" s="34">
        <v>9725</v>
      </c>
      <c r="M212" s="34" t="s">
        <v>40</v>
      </c>
      <c r="N212" s="34" t="s">
        <v>30</v>
      </c>
      <c r="O212" s="34" t="s">
        <v>31</v>
      </c>
      <c r="P212" s="34" t="s">
        <v>33</v>
      </c>
      <c r="Q212" s="34" t="s">
        <v>32</v>
      </c>
      <c r="R212" s="36" t="s">
        <v>33</v>
      </c>
      <c r="S212" s="37">
        <v>5105059.7699999996</v>
      </c>
      <c r="T212" s="38">
        <v>4902686.83</v>
      </c>
      <c r="U212" s="39">
        <v>1311.4433833816161</v>
      </c>
      <c r="V212" s="38">
        <v>4953929.1800000006</v>
      </c>
      <c r="W212" s="40">
        <v>1</v>
      </c>
      <c r="X212" s="38">
        <v>2660.5770000000002</v>
      </c>
      <c r="Y212" s="38">
        <v>522.75</v>
      </c>
      <c r="Z212" s="38">
        <v>4585673.2485300004</v>
      </c>
      <c r="AA212" s="38">
        <v>4585673.2485300004</v>
      </c>
      <c r="AB212" s="40">
        <v>0.93533880656415502</v>
      </c>
      <c r="AD212" s="51"/>
    </row>
    <row r="213" spans="1:30" x14ac:dyDescent="0.25">
      <c r="A213" s="31">
        <v>210</v>
      </c>
      <c r="B213" s="32" t="s">
        <v>248</v>
      </c>
      <c r="C213" s="33">
        <v>7342</v>
      </c>
      <c r="D213" s="33" t="s">
        <v>1291</v>
      </c>
      <c r="E213" s="34" t="s">
        <v>1148</v>
      </c>
      <c r="F213" s="34" t="s">
        <v>1202</v>
      </c>
      <c r="G213" s="34" t="s">
        <v>1288</v>
      </c>
      <c r="H213" s="34" t="s">
        <v>1292</v>
      </c>
      <c r="I213" s="35" t="s">
        <v>7</v>
      </c>
      <c r="J213" s="35" t="s">
        <v>1293</v>
      </c>
      <c r="K213" s="35" t="s">
        <v>1294</v>
      </c>
      <c r="L213" s="34">
        <v>2678</v>
      </c>
      <c r="M213" s="34" t="s">
        <v>29</v>
      </c>
      <c r="N213" s="34" t="s">
        <v>30</v>
      </c>
      <c r="O213" s="34" t="s">
        <v>31</v>
      </c>
      <c r="P213" s="34" t="s">
        <v>33</v>
      </c>
      <c r="Q213" s="34" t="s">
        <v>32</v>
      </c>
      <c r="R213" s="36" t="s">
        <v>33</v>
      </c>
      <c r="S213" s="37">
        <v>3516594.23</v>
      </c>
      <c r="T213" s="38">
        <v>3377190.67</v>
      </c>
      <c r="U213" s="39">
        <v>903.38104638627851</v>
      </c>
      <c r="V213" s="38">
        <v>3397011.49</v>
      </c>
      <c r="W213" s="40">
        <v>1</v>
      </c>
      <c r="X213" s="38">
        <v>999.22</v>
      </c>
      <c r="Y213" s="38">
        <v>1825.6</v>
      </c>
      <c r="Z213" s="38">
        <v>5807621.9057999998</v>
      </c>
      <c r="AA213" s="38">
        <v>3516594.23</v>
      </c>
      <c r="AB213" s="40">
        <v>1</v>
      </c>
      <c r="AD213" s="51"/>
    </row>
    <row r="214" spans="1:30" x14ac:dyDescent="0.25">
      <c r="A214" s="31">
        <v>211</v>
      </c>
      <c r="B214" s="32" t="s">
        <v>249</v>
      </c>
      <c r="C214" s="33">
        <v>7037</v>
      </c>
      <c r="D214" s="33" t="s">
        <v>1295</v>
      </c>
      <c r="E214" s="34" t="s">
        <v>1296</v>
      </c>
      <c r="F214" s="34" t="s">
        <v>1297</v>
      </c>
      <c r="G214" s="34" t="s">
        <v>1298</v>
      </c>
      <c r="H214" s="34" t="s">
        <v>33</v>
      </c>
      <c r="I214" s="35" t="s">
        <v>6</v>
      </c>
      <c r="J214" s="35" t="s">
        <v>1299</v>
      </c>
      <c r="K214" s="35" t="s">
        <v>1300</v>
      </c>
      <c r="L214" s="34">
        <v>13217</v>
      </c>
      <c r="M214" s="34" t="s">
        <v>29</v>
      </c>
      <c r="N214" s="34" t="s">
        <v>30</v>
      </c>
      <c r="O214" s="34" t="s">
        <v>31</v>
      </c>
      <c r="P214" s="34" t="s">
        <v>33</v>
      </c>
      <c r="Q214" s="34" t="s">
        <v>32</v>
      </c>
      <c r="R214" s="36" t="s">
        <v>33</v>
      </c>
      <c r="S214" s="37">
        <v>5963569.3900000006</v>
      </c>
      <c r="T214" s="38">
        <v>5727163.7199999997</v>
      </c>
      <c r="U214" s="39">
        <v>1485.2063773618177</v>
      </c>
      <c r="V214" s="38">
        <v>5796805.8999999994</v>
      </c>
      <c r="W214" s="40">
        <v>1</v>
      </c>
      <c r="X214" s="38">
        <v>2861.87</v>
      </c>
      <c r="Y214" s="38">
        <v>2189.8000000000002</v>
      </c>
      <c r="Z214" s="38">
        <v>9294760.6053999998</v>
      </c>
      <c r="AA214" s="38">
        <v>5963569.3900000006</v>
      </c>
      <c r="AB214" s="40">
        <v>1</v>
      </c>
      <c r="AD214" s="51"/>
    </row>
    <row r="215" spans="1:30" x14ac:dyDescent="0.25">
      <c r="A215" s="31">
        <v>212</v>
      </c>
      <c r="B215" s="32" t="s">
        <v>250</v>
      </c>
      <c r="C215" s="33">
        <v>7352</v>
      </c>
      <c r="D215" s="33" t="s">
        <v>1301</v>
      </c>
      <c r="E215" s="34" t="s">
        <v>1296</v>
      </c>
      <c r="F215" s="34" t="s">
        <v>1297</v>
      </c>
      <c r="G215" s="34" t="s">
        <v>1298</v>
      </c>
      <c r="H215" s="34" t="s">
        <v>1302</v>
      </c>
      <c r="I215" s="35" t="s">
        <v>7</v>
      </c>
      <c r="J215" s="35" t="s">
        <v>1303</v>
      </c>
      <c r="K215" s="35" t="s">
        <v>1304</v>
      </c>
      <c r="L215" s="34">
        <v>2485</v>
      </c>
      <c r="M215" s="34" t="s">
        <v>29</v>
      </c>
      <c r="N215" s="34" t="s">
        <v>30</v>
      </c>
      <c r="O215" s="34" t="s">
        <v>31</v>
      </c>
      <c r="P215" s="34" t="s">
        <v>33</v>
      </c>
      <c r="Q215" s="34" t="s">
        <v>32</v>
      </c>
      <c r="R215" s="36" t="s">
        <v>33</v>
      </c>
      <c r="S215" s="37">
        <v>3494798.5199999996</v>
      </c>
      <c r="T215" s="38">
        <v>3356258.98</v>
      </c>
      <c r="U215" s="39">
        <v>870.36751259031053</v>
      </c>
      <c r="V215" s="38">
        <v>3126079.8</v>
      </c>
      <c r="W215" s="40">
        <v>0.9314179324743288</v>
      </c>
      <c r="X215" s="38">
        <v>2086.5</v>
      </c>
      <c r="Y215" s="38">
        <v>1156.5999999999999</v>
      </c>
      <c r="Z215" s="38">
        <v>5636911.561999999</v>
      </c>
      <c r="AA215" s="38">
        <v>3494798.5199999996</v>
      </c>
      <c r="AB215" s="40">
        <v>1</v>
      </c>
      <c r="AD215" s="51"/>
    </row>
    <row r="216" spans="1:30" x14ac:dyDescent="0.25">
      <c r="A216" s="31">
        <v>213</v>
      </c>
      <c r="B216" s="32" t="s">
        <v>251</v>
      </c>
      <c r="C216" s="33">
        <v>7076</v>
      </c>
      <c r="D216" s="33" t="s">
        <v>1305</v>
      </c>
      <c r="E216" s="34" t="s">
        <v>1296</v>
      </c>
      <c r="F216" s="34" t="s">
        <v>1297</v>
      </c>
      <c r="G216" s="34" t="s">
        <v>1306</v>
      </c>
      <c r="H216" s="34" t="s">
        <v>33</v>
      </c>
      <c r="I216" s="35" t="s">
        <v>6</v>
      </c>
      <c r="J216" s="35" t="s">
        <v>1307</v>
      </c>
      <c r="K216" s="35" t="s">
        <v>1308</v>
      </c>
      <c r="L216" s="34">
        <v>5771</v>
      </c>
      <c r="M216" s="34" t="s">
        <v>29</v>
      </c>
      <c r="N216" s="34" t="s">
        <v>30</v>
      </c>
      <c r="O216" s="34" t="s">
        <v>31</v>
      </c>
      <c r="P216" s="34" t="s">
        <v>33</v>
      </c>
      <c r="Q216" s="34" t="s">
        <v>32</v>
      </c>
      <c r="R216" s="36" t="s">
        <v>33</v>
      </c>
      <c r="S216" s="37">
        <v>4132967.2499999995</v>
      </c>
      <c r="T216" s="38">
        <v>3969129.65</v>
      </c>
      <c r="U216" s="39">
        <v>1029.3012312830965</v>
      </c>
      <c r="V216" s="38">
        <v>3999537.8400000003</v>
      </c>
      <c r="W216" s="40">
        <v>1</v>
      </c>
      <c r="X216" s="38">
        <v>46.1</v>
      </c>
      <c r="Y216" s="38">
        <v>2456.5</v>
      </c>
      <c r="Z216" s="38">
        <v>6421957.4620000003</v>
      </c>
      <c r="AA216" s="38">
        <v>4132967.2499999995</v>
      </c>
      <c r="AB216" s="40">
        <v>1</v>
      </c>
      <c r="AD216" s="51"/>
    </row>
    <row r="217" spans="1:30" x14ac:dyDescent="0.25">
      <c r="A217" s="31">
        <v>214</v>
      </c>
      <c r="B217" s="32" t="s">
        <v>252</v>
      </c>
      <c r="C217" s="33">
        <v>7253</v>
      </c>
      <c r="D217" s="33" t="s">
        <v>1309</v>
      </c>
      <c r="E217" s="34" t="s">
        <v>1296</v>
      </c>
      <c r="F217" s="34" t="s">
        <v>1297</v>
      </c>
      <c r="G217" s="34" t="s">
        <v>1306</v>
      </c>
      <c r="H217" s="34" t="s">
        <v>1310</v>
      </c>
      <c r="I217" s="35" t="s">
        <v>7</v>
      </c>
      <c r="J217" s="35" t="s">
        <v>1311</v>
      </c>
      <c r="K217" s="35" t="s">
        <v>1312</v>
      </c>
      <c r="L217" s="34">
        <v>1938</v>
      </c>
      <c r="M217" s="34" t="s">
        <v>40</v>
      </c>
      <c r="N217" s="34" t="s">
        <v>30</v>
      </c>
      <c r="O217" s="34" t="s">
        <v>31</v>
      </c>
      <c r="P217" s="34" t="s">
        <v>33</v>
      </c>
      <c r="Q217" s="34" t="s">
        <v>32</v>
      </c>
      <c r="R217" s="36" t="s">
        <v>33</v>
      </c>
      <c r="S217" s="37">
        <v>2933025.1599999997</v>
      </c>
      <c r="T217" s="38">
        <v>2816755.23</v>
      </c>
      <c r="U217" s="39">
        <v>730.45979399088208</v>
      </c>
      <c r="V217" s="38">
        <v>2816755.23</v>
      </c>
      <c r="W217" s="40">
        <v>1</v>
      </c>
      <c r="X217" s="38">
        <v>0</v>
      </c>
      <c r="Y217" s="38">
        <v>1855.1</v>
      </c>
      <c r="Z217" s="38">
        <v>4805673.6519999998</v>
      </c>
      <c r="AA217" s="38">
        <v>2933025.1599999997</v>
      </c>
      <c r="AB217" s="40">
        <v>1</v>
      </c>
      <c r="AD217" s="51"/>
    </row>
    <row r="218" spans="1:30" x14ac:dyDescent="0.25">
      <c r="A218" s="31">
        <v>215</v>
      </c>
      <c r="B218" s="32" t="s">
        <v>253</v>
      </c>
      <c r="C218" s="33">
        <v>7087</v>
      </c>
      <c r="D218" s="33" t="s">
        <v>1313</v>
      </c>
      <c r="E218" s="34" t="s">
        <v>1296</v>
      </c>
      <c r="F218" s="34" t="s">
        <v>1297</v>
      </c>
      <c r="G218" s="34" t="s">
        <v>1314</v>
      </c>
      <c r="H218" s="34" t="s">
        <v>33</v>
      </c>
      <c r="I218" s="35" t="s">
        <v>6</v>
      </c>
      <c r="J218" s="35" t="s">
        <v>1315</v>
      </c>
      <c r="K218" s="35" t="s">
        <v>1316</v>
      </c>
      <c r="L218" s="34">
        <v>27105</v>
      </c>
      <c r="M218" s="34" t="s">
        <v>40</v>
      </c>
      <c r="N218" s="34" t="s">
        <v>30</v>
      </c>
      <c r="O218" s="34" t="s">
        <v>31</v>
      </c>
      <c r="P218" s="34" t="s">
        <v>33</v>
      </c>
      <c r="Q218" s="34" t="s">
        <v>32</v>
      </c>
      <c r="R218" s="36" t="s">
        <v>33</v>
      </c>
      <c r="S218" s="37">
        <v>9221542.2300000004</v>
      </c>
      <c r="T218" s="38">
        <v>8855985.1799999997</v>
      </c>
      <c r="U218" s="39">
        <v>2296.593272028505</v>
      </c>
      <c r="V218" s="38">
        <v>7269416.1500000004</v>
      </c>
      <c r="W218" s="40">
        <v>0.82084782237632437</v>
      </c>
      <c r="X218" s="38">
        <v>1598.86</v>
      </c>
      <c r="Y218" s="38">
        <v>4209.1000000000004</v>
      </c>
      <c r="Z218" s="38">
        <v>12927306.9252</v>
      </c>
      <c r="AA218" s="38">
        <v>9221542.2300000004</v>
      </c>
      <c r="AB218" s="40">
        <v>1</v>
      </c>
      <c r="AD218" s="51"/>
    </row>
    <row r="219" spans="1:30" x14ac:dyDescent="0.25">
      <c r="A219" s="31">
        <v>216</v>
      </c>
      <c r="B219" s="32" t="s">
        <v>254</v>
      </c>
      <c r="C219" s="33">
        <v>7198</v>
      </c>
      <c r="D219" s="33" t="s">
        <v>1317</v>
      </c>
      <c r="E219" s="34" t="s">
        <v>1296</v>
      </c>
      <c r="F219" s="34" t="s">
        <v>1297</v>
      </c>
      <c r="G219" s="34" t="s">
        <v>1314</v>
      </c>
      <c r="H219" s="34" t="s">
        <v>1318</v>
      </c>
      <c r="I219" s="35" t="s">
        <v>7</v>
      </c>
      <c r="J219" s="35" t="s">
        <v>1319</v>
      </c>
      <c r="K219" s="35" t="s">
        <v>1320</v>
      </c>
      <c r="L219" s="34">
        <v>9406</v>
      </c>
      <c r="M219" s="34" t="s">
        <v>40</v>
      </c>
      <c r="N219" s="34" t="s">
        <v>30</v>
      </c>
      <c r="O219" s="34" t="s">
        <v>31</v>
      </c>
      <c r="P219" s="34" t="s">
        <v>33</v>
      </c>
      <c r="Q219" s="34" t="s">
        <v>32</v>
      </c>
      <c r="R219" s="36" t="s">
        <v>33</v>
      </c>
      <c r="S219" s="37">
        <v>3776395.17</v>
      </c>
      <c r="T219" s="38">
        <v>3626692.67</v>
      </c>
      <c r="U219" s="39">
        <v>940.49818471321066</v>
      </c>
      <c r="V219" s="38">
        <v>3626692.67</v>
      </c>
      <c r="W219" s="40">
        <v>1</v>
      </c>
      <c r="X219" s="38">
        <v>0</v>
      </c>
      <c r="Y219" s="38">
        <v>1838.88</v>
      </c>
      <c r="Z219" s="38">
        <v>4763655.4176000003</v>
      </c>
      <c r="AA219" s="38">
        <v>3776395.17</v>
      </c>
      <c r="AB219" s="40">
        <v>1</v>
      </c>
      <c r="AD219" s="51"/>
    </row>
    <row r="220" spans="1:30" x14ac:dyDescent="0.25">
      <c r="A220" s="31">
        <v>217</v>
      </c>
      <c r="B220" s="32" t="s">
        <v>255</v>
      </c>
      <c r="C220" s="33">
        <v>7129</v>
      </c>
      <c r="D220" s="33" t="s">
        <v>1321</v>
      </c>
      <c r="E220" s="34" t="s">
        <v>1296</v>
      </c>
      <c r="F220" s="34" t="s">
        <v>1297</v>
      </c>
      <c r="G220" s="34" t="s">
        <v>1322</v>
      </c>
      <c r="H220" s="34" t="s">
        <v>33</v>
      </c>
      <c r="I220" s="35" t="s">
        <v>6</v>
      </c>
      <c r="J220" s="35" t="s">
        <v>1323</v>
      </c>
      <c r="K220" s="35" t="s">
        <v>1324</v>
      </c>
      <c r="L220" s="34">
        <v>7718</v>
      </c>
      <c r="M220" s="34" t="s">
        <v>29</v>
      </c>
      <c r="N220" s="34" t="s">
        <v>30</v>
      </c>
      <c r="O220" s="34" t="s">
        <v>31</v>
      </c>
      <c r="P220" s="34" t="s">
        <v>33</v>
      </c>
      <c r="Q220" s="34" t="s">
        <v>32</v>
      </c>
      <c r="R220" s="36" t="s">
        <v>33</v>
      </c>
      <c r="S220" s="37">
        <v>4611638</v>
      </c>
      <c r="T220" s="38">
        <v>4428825.1100000003</v>
      </c>
      <c r="U220" s="39">
        <v>1148.5125306653806</v>
      </c>
      <c r="V220" s="38">
        <v>4469492.3</v>
      </c>
      <c r="W220" s="40">
        <v>1</v>
      </c>
      <c r="X220" s="38">
        <v>310.48</v>
      </c>
      <c r="Y220" s="38">
        <v>2949.3999999999996</v>
      </c>
      <c r="Z220" s="38">
        <v>8033429.3855999988</v>
      </c>
      <c r="AA220" s="38">
        <v>4611638</v>
      </c>
      <c r="AB220" s="40">
        <v>1</v>
      </c>
      <c r="AD220" s="51"/>
    </row>
    <row r="221" spans="1:30" x14ac:dyDescent="0.25">
      <c r="A221" s="31">
        <v>218</v>
      </c>
      <c r="B221" s="32" t="s">
        <v>256</v>
      </c>
      <c r="C221" s="33">
        <v>7349</v>
      </c>
      <c r="D221" s="33" t="s">
        <v>1325</v>
      </c>
      <c r="E221" s="34" t="s">
        <v>1296</v>
      </c>
      <c r="F221" s="34" t="s">
        <v>1297</v>
      </c>
      <c r="G221" s="34" t="s">
        <v>1322</v>
      </c>
      <c r="H221" s="34" t="s">
        <v>1326</v>
      </c>
      <c r="I221" s="35" t="s">
        <v>7</v>
      </c>
      <c r="J221" s="35" t="s">
        <v>1327</v>
      </c>
      <c r="K221" s="35" t="s">
        <v>1328</v>
      </c>
      <c r="L221" s="34">
        <v>1864</v>
      </c>
      <c r="M221" s="34" t="s">
        <v>29</v>
      </c>
      <c r="N221" s="34" t="s">
        <v>30</v>
      </c>
      <c r="O221" s="34" t="s">
        <v>31</v>
      </c>
      <c r="P221" s="34" t="s">
        <v>33</v>
      </c>
      <c r="Q221" s="34" t="s">
        <v>32</v>
      </c>
      <c r="R221" s="36" t="s">
        <v>33</v>
      </c>
      <c r="S221" s="37">
        <v>3424668.26</v>
      </c>
      <c r="T221" s="38">
        <v>3288908.8</v>
      </c>
      <c r="U221" s="39">
        <v>852.9018137308293</v>
      </c>
      <c r="V221" s="38">
        <v>3308729.61</v>
      </c>
      <c r="W221" s="40">
        <v>1</v>
      </c>
      <c r="X221" s="38">
        <v>220.75</v>
      </c>
      <c r="Y221" s="38">
        <v>1700.5000000000002</v>
      </c>
      <c r="Z221" s="38">
        <v>4684564.8750000009</v>
      </c>
      <c r="AA221" s="38">
        <v>3424668.26</v>
      </c>
      <c r="AB221" s="40">
        <v>1</v>
      </c>
      <c r="AD221" s="51"/>
    </row>
    <row r="222" spans="1:30" x14ac:dyDescent="0.25">
      <c r="A222" s="31">
        <v>219</v>
      </c>
      <c r="B222" s="32" t="s">
        <v>257</v>
      </c>
      <c r="C222" s="33">
        <v>7350</v>
      </c>
      <c r="D222" s="33" t="s">
        <v>1329</v>
      </c>
      <c r="E222" s="34" t="s">
        <v>1296</v>
      </c>
      <c r="F222" s="34" t="s">
        <v>1297</v>
      </c>
      <c r="G222" s="34" t="s">
        <v>1322</v>
      </c>
      <c r="H222" s="34" t="s">
        <v>1330</v>
      </c>
      <c r="I222" s="35" t="s">
        <v>7</v>
      </c>
      <c r="J222" s="35" t="s">
        <v>1331</v>
      </c>
      <c r="K222" s="35" t="s">
        <v>1332</v>
      </c>
      <c r="L222" s="34">
        <v>2395</v>
      </c>
      <c r="M222" s="34" t="s">
        <v>29</v>
      </c>
      <c r="N222" s="34" t="s">
        <v>30</v>
      </c>
      <c r="O222" s="34" t="s">
        <v>31</v>
      </c>
      <c r="P222" s="34" t="s">
        <v>33</v>
      </c>
      <c r="Q222" s="34" t="s">
        <v>32</v>
      </c>
      <c r="R222" s="36" t="s">
        <v>33</v>
      </c>
      <c r="S222" s="37">
        <v>3484634.71</v>
      </c>
      <c r="T222" s="38">
        <v>3346498.08</v>
      </c>
      <c r="U222" s="39">
        <v>867.83625075853058</v>
      </c>
      <c r="V222" s="38">
        <v>3366318.9</v>
      </c>
      <c r="W222" s="40">
        <v>1</v>
      </c>
      <c r="X222" s="38">
        <v>1729.0140000000001</v>
      </c>
      <c r="Y222" s="38">
        <v>1386.6</v>
      </c>
      <c r="Z222" s="38">
        <v>5780289.73068</v>
      </c>
      <c r="AA222" s="38">
        <v>3484634.71</v>
      </c>
      <c r="AB222" s="40">
        <v>1</v>
      </c>
      <c r="AD222" s="51"/>
    </row>
    <row r="223" spans="1:30" x14ac:dyDescent="0.25">
      <c r="A223" s="31">
        <v>220</v>
      </c>
      <c r="B223" s="32" t="s">
        <v>258</v>
      </c>
      <c r="C223" s="33">
        <v>7272</v>
      </c>
      <c r="D223" s="33" t="s">
        <v>1333</v>
      </c>
      <c r="E223" s="34" t="s">
        <v>1296</v>
      </c>
      <c r="F223" s="34" t="s">
        <v>1297</v>
      </c>
      <c r="G223" s="34" t="s">
        <v>1322</v>
      </c>
      <c r="H223" s="34" t="s">
        <v>1334</v>
      </c>
      <c r="I223" s="35" t="s">
        <v>7</v>
      </c>
      <c r="J223" s="35" t="s">
        <v>1335</v>
      </c>
      <c r="K223" s="35" t="s">
        <v>1336</v>
      </c>
      <c r="L223" s="34">
        <v>3312</v>
      </c>
      <c r="M223" s="34" t="s">
        <v>29</v>
      </c>
      <c r="N223" s="34" t="s">
        <v>30</v>
      </c>
      <c r="O223" s="34" t="s">
        <v>31</v>
      </c>
      <c r="P223" s="34" t="s">
        <v>33</v>
      </c>
      <c r="Q223" s="34" t="s">
        <v>32</v>
      </c>
      <c r="R223" s="36" t="s">
        <v>33</v>
      </c>
      <c r="S223" s="37">
        <v>3588192.5999999996</v>
      </c>
      <c r="T223" s="38">
        <v>3445950.76</v>
      </c>
      <c r="U223" s="39">
        <v>893.62698449745074</v>
      </c>
      <c r="V223" s="38">
        <v>3465771.58</v>
      </c>
      <c r="W223" s="40">
        <v>1</v>
      </c>
      <c r="X223" s="38">
        <v>1240.095</v>
      </c>
      <c r="Y223" s="38">
        <v>1868.8</v>
      </c>
      <c r="Z223" s="38">
        <v>6410652.8098999998</v>
      </c>
      <c r="AA223" s="38">
        <v>3588192.5999999996</v>
      </c>
      <c r="AB223" s="40">
        <v>1</v>
      </c>
      <c r="AD223" s="51"/>
    </row>
    <row r="224" spans="1:30" ht="22.5" x14ac:dyDescent="0.25">
      <c r="A224" s="31">
        <v>221</v>
      </c>
      <c r="B224" s="32" t="s">
        <v>259</v>
      </c>
      <c r="C224" s="33">
        <v>7351</v>
      </c>
      <c r="D224" s="33" t="s">
        <v>1337</v>
      </c>
      <c r="E224" s="34" t="s">
        <v>1296</v>
      </c>
      <c r="F224" s="34" t="s">
        <v>1297</v>
      </c>
      <c r="G224" s="34" t="s">
        <v>1322</v>
      </c>
      <c r="H224" s="34" t="s">
        <v>1338</v>
      </c>
      <c r="I224" s="35" t="s">
        <v>7</v>
      </c>
      <c r="J224" s="35" t="s">
        <v>1339</v>
      </c>
      <c r="K224" s="35" t="s">
        <v>1340</v>
      </c>
      <c r="L224" s="34">
        <v>2780</v>
      </c>
      <c r="M224" s="34" t="s">
        <v>29</v>
      </c>
      <c r="N224" s="34" t="s">
        <v>30</v>
      </c>
      <c r="O224" s="34" t="s">
        <v>31</v>
      </c>
      <c r="P224" s="34" t="s">
        <v>33</v>
      </c>
      <c r="Q224" s="34" t="s">
        <v>32</v>
      </c>
      <c r="R224" s="36" t="s">
        <v>33</v>
      </c>
      <c r="S224" s="37">
        <v>3528113.21</v>
      </c>
      <c r="T224" s="38">
        <v>3388253.02</v>
      </c>
      <c r="U224" s="39">
        <v>878.66442089758152</v>
      </c>
      <c r="V224" s="38">
        <v>3408073.84</v>
      </c>
      <c r="W224" s="40">
        <v>1</v>
      </c>
      <c r="X224" s="38">
        <v>1930.1386666666672</v>
      </c>
      <c r="Y224" s="38">
        <v>1116.46</v>
      </c>
      <c r="Z224" s="38">
        <v>5335034.0585066676</v>
      </c>
      <c r="AA224" s="38">
        <v>3528113.21</v>
      </c>
      <c r="AB224" s="40">
        <v>1</v>
      </c>
      <c r="AD224" s="51"/>
    </row>
    <row r="225" spans="1:30" x14ac:dyDescent="0.25">
      <c r="A225" s="31">
        <v>222</v>
      </c>
      <c r="B225" s="32" t="s">
        <v>260</v>
      </c>
      <c r="C225" s="33">
        <v>7304</v>
      </c>
      <c r="D225" s="33" t="s">
        <v>1341</v>
      </c>
      <c r="E225" s="34" t="s">
        <v>1296</v>
      </c>
      <c r="F225" s="34" t="s">
        <v>1297</v>
      </c>
      <c r="G225" s="34" t="s">
        <v>1322</v>
      </c>
      <c r="H225" s="34" t="s">
        <v>1342</v>
      </c>
      <c r="I225" s="35" t="s">
        <v>7</v>
      </c>
      <c r="J225" s="35" t="s">
        <v>1343</v>
      </c>
      <c r="K225" s="35" t="s">
        <v>1344</v>
      </c>
      <c r="L225" s="34">
        <v>5712</v>
      </c>
      <c r="M225" s="34" t="s">
        <v>29</v>
      </c>
      <c r="N225" s="34" t="s">
        <v>30</v>
      </c>
      <c r="O225" s="34" t="s">
        <v>31</v>
      </c>
      <c r="P225" s="34" t="s">
        <v>33</v>
      </c>
      <c r="Q225" s="34" t="s">
        <v>32</v>
      </c>
      <c r="R225" s="36" t="s">
        <v>33</v>
      </c>
      <c r="S225" s="37">
        <v>4118462.0799999996</v>
      </c>
      <c r="T225" s="38">
        <v>3955199.49</v>
      </c>
      <c r="U225" s="39">
        <v>1025.6887690799608</v>
      </c>
      <c r="V225" s="38">
        <v>3985296.8</v>
      </c>
      <c r="W225" s="40">
        <v>1</v>
      </c>
      <c r="X225" s="38">
        <v>1126.6300000000001</v>
      </c>
      <c r="Y225" s="38">
        <v>1022.5</v>
      </c>
      <c r="Z225" s="38">
        <v>4074692.1606000001</v>
      </c>
      <c r="AA225" s="38">
        <v>4074692.1606000001</v>
      </c>
      <c r="AB225" s="40">
        <v>1</v>
      </c>
      <c r="AD225" s="51"/>
    </row>
    <row r="226" spans="1:30" x14ac:dyDescent="0.25">
      <c r="A226" s="31">
        <v>223</v>
      </c>
      <c r="B226" s="32" t="s">
        <v>261</v>
      </c>
      <c r="C226" s="33">
        <v>7132</v>
      </c>
      <c r="D226" s="33" t="s">
        <v>1345</v>
      </c>
      <c r="E226" s="34" t="s">
        <v>1296</v>
      </c>
      <c r="F226" s="34" t="s">
        <v>1297</v>
      </c>
      <c r="G226" s="34" t="s">
        <v>1322</v>
      </c>
      <c r="H226" s="34" t="s">
        <v>1346</v>
      </c>
      <c r="I226" s="35" t="s">
        <v>7</v>
      </c>
      <c r="J226" s="35" t="s">
        <v>1347</v>
      </c>
      <c r="K226" s="35" t="s">
        <v>1348</v>
      </c>
      <c r="L226" s="34">
        <v>2991</v>
      </c>
      <c r="M226" s="34" t="s">
        <v>29</v>
      </c>
      <c r="N226" s="34" t="s">
        <v>30</v>
      </c>
      <c r="O226" s="34" t="s">
        <v>31</v>
      </c>
      <c r="P226" s="34" t="s">
        <v>33</v>
      </c>
      <c r="Q226" s="34" t="s">
        <v>32</v>
      </c>
      <c r="R226" s="36" t="s">
        <v>33</v>
      </c>
      <c r="S226" s="37">
        <v>3551941.69</v>
      </c>
      <c r="T226" s="38">
        <v>3411136.9</v>
      </c>
      <c r="U226" s="39">
        <v>884.59882161954704</v>
      </c>
      <c r="V226" s="38">
        <v>3430957.72</v>
      </c>
      <c r="W226" s="40">
        <v>1</v>
      </c>
      <c r="X226" s="38">
        <v>308.50400000000002</v>
      </c>
      <c r="Y226" s="38">
        <v>1557.8000000000002</v>
      </c>
      <c r="Z226" s="38">
        <v>4425960.8884800002</v>
      </c>
      <c r="AA226" s="38">
        <v>3551941.69</v>
      </c>
      <c r="AB226" s="40">
        <v>1</v>
      </c>
      <c r="AD226" s="51"/>
    </row>
    <row r="227" spans="1:30" x14ac:dyDescent="0.25">
      <c r="A227" s="31">
        <v>224</v>
      </c>
      <c r="B227" s="32" t="s">
        <v>262</v>
      </c>
      <c r="C227" s="33">
        <v>7140</v>
      </c>
      <c r="D227" s="33" t="s">
        <v>1349</v>
      </c>
      <c r="E227" s="34" t="s">
        <v>1296</v>
      </c>
      <c r="F227" s="34" t="s">
        <v>1297</v>
      </c>
      <c r="G227" s="34" t="s">
        <v>1350</v>
      </c>
      <c r="H227" s="34" t="s">
        <v>33</v>
      </c>
      <c r="I227" s="35" t="s">
        <v>6</v>
      </c>
      <c r="J227" s="35" t="s">
        <v>1351</v>
      </c>
      <c r="K227" s="35" t="s">
        <v>1352</v>
      </c>
      <c r="L227" s="34">
        <v>10619</v>
      </c>
      <c r="M227" s="34" t="s">
        <v>29</v>
      </c>
      <c r="N227" s="34" t="s">
        <v>30</v>
      </c>
      <c r="O227" s="34" t="s">
        <v>31</v>
      </c>
      <c r="P227" s="34" t="s">
        <v>33</v>
      </c>
      <c r="Q227" s="34" t="s">
        <v>32</v>
      </c>
      <c r="R227" s="36" t="s">
        <v>33</v>
      </c>
      <c r="S227" s="37">
        <v>5324850.0299999993</v>
      </c>
      <c r="T227" s="38">
        <v>5113764.24</v>
      </c>
      <c r="U227" s="39">
        <v>1326.1355241251615</v>
      </c>
      <c r="V227" s="38">
        <v>5169717.2</v>
      </c>
      <c r="W227" s="40">
        <v>1</v>
      </c>
      <c r="X227" s="38">
        <v>243.8</v>
      </c>
      <c r="Y227" s="38">
        <v>3912.8999999999996</v>
      </c>
      <c r="Z227" s="38">
        <v>10445003.863999998</v>
      </c>
      <c r="AA227" s="38">
        <v>5324850.0299999993</v>
      </c>
      <c r="AB227" s="40">
        <v>1</v>
      </c>
      <c r="AD227" s="51"/>
    </row>
    <row r="228" spans="1:30" x14ac:dyDescent="0.25">
      <c r="A228" s="31">
        <v>225</v>
      </c>
      <c r="B228" s="32" t="s">
        <v>263</v>
      </c>
      <c r="C228" s="33">
        <v>7008</v>
      </c>
      <c r="D228" s="33" t="s">
        <v>1353</v>
      </c>
      <c r="E228" s="34" t="s">
        <v>1296</v>
      </c>
      <c r="F228" s="34" t="s">
        <v>1354</v>
      </c>
      <c r="G228" s="34" t="s">
        <v>1354</v>
      </c>
      <c r="H228" s="34" t="s">
        <v>33</v>
      </c>
      <c r="I228" s="35" t="s">
        <v>6</v>
      </c>
      <c r="J228" s="35" t="s">
        <v>1355</v>
      </c>
      <c r="K228" s="35" t="s">
        <v>1356</v>
      </c>
      <c r="L228" s="34">
        <v>62054</v>
      </c>
      <c r="M228" s="34" t="s">
        <v>29</v>
      </c>
      <c r="N228" s="34" t="s">
        <v>30</v>
      </c>
      <c r="O228" s="34" t="s">
        <v>31</v>
      </c>
      <c r="P228" s="34" t="s">
        <v>33</v>
      </c>
      <c r="Q228" s="34" t="s">
        <v>32</v>
      </c>
      <c r="R228" s="36" t="s">
        <v>33</v>
      </c>
      <c r="S228" s="37">
        <v>17681620.25</v>
      </c>
      <c r="T228" s="38">
        <v>16980691.829999998</v>
      </c>
      <c r="U228" s="39">
        <v>4403.5465076475439</v>
      </c>
      <c r="V228" s="38">
        <v>17296224.399999999</v>
      </c>
      <c r="W228" s="40">
        <v>1</v>
      </c>
      <c r="X228" s="38">
        <v>7071.0399999999991</v>
      </c>
      <c r="Y228" s="38">
        <v>6347.2000000000007</v>
      </c>
      <c r="Z228" s="38">
        <v>25391798.1888</v>
      </c>
      <c r="AA228" s="38">
        <v>17681620.25</v>
      </c>
      <c r="AB228" s="40">
        <v>1</v>
      </c>
      <c r="AD228" s="51"/>
    </row>
    <row r="229" spans="1:30" x14ac:dyDescent="0.25">
      <c r="A229" s="31">
        <v>226</v>
      </c>
      <c r="B229" s="32" t="s">
        <v>264</v>
      </c>
      <c r="C229" s="33">
        <v>7189</v>
      </c>
      <c r="D229" s="33" t="s">
        <v>1357</v>
      </c>
      <c r="E229" s="34" t="s">
        <v>1296</v>
      </c>
      <c r="F229" s="34" t="s">
        <v>1354</v>
      </c>
      <c r="G229" s="34" t="s">
        <v>1354</v>
      </c>
      <c r="H229" s="34" t="s">
        <v>1358</v>
      </c>
      <c r="I229" s="35" t="s">
        <v>7</v>
      </c>
      <c r="J229" s="35" t="s">
        <v>1359</v>
      </c>
      <c r="K229" s="35" t="s">
        <v>1360</v>
      </c>
      <c r="L229" s="34">
        <v>2046</v>
      </c>
      <c r="M229" s="34" t="s">
        <v>40</v>
      </c>
      <c r="N229" s="34" t="s">
        <v>30</v>
      </c>
      <c r="O229" s="34" t="s">
        <v>31</v>
      </c>
      <c r="P229" s="34" t="s">
        <v>33</v>
      </c>
      <c r="Q229" s="34" t="s">
        <v>32</v>
      </c>
      <c r="R229" s="36" t="s">
        <v>33</v>
      </c>
      <c r="S229" s="37">
        <v>2945221.73</v>
      </c>
      <c r="T229" s="38">
        <v>2828468.31</v>
      </c>
      <c r="U229" s="39">
        <v>733.4973081890181</v>
      </c>
      <c r="V229" s="38">
        <v>2828468.31</v>
      </c>
      <c r="W229" s="40">
        <v>1</v>
      </c>
      <c r="X229" s="38">
        <v>51.857999999999997</v>
      </c>
      <c r="Y229" s="38">
        <v>2127.1</v>
      </c>
      <c r="Z229" s="38">
        <v>5575927.6139599998</v>
      </c>
      <c r="AA229" s="38">
        <v>2945221.73</v>
      </c>
      <c r="AB229" s="40">
        <v>1</v>
      </c>
      <c r="AD229" s="51"/>
    </row>
    <row r="230" spans="1:30" x14ac:dyDescent="0.25">
      <c r="A230" s="31">
        <v>227</v>
      </c>
      <c r="B230" s="32" t="s">
        <v>265</v>
      </c>
      <c r="C230" s="33">
        <v>7348</v>
      </c>
      <c r="D230" s="33" t="s">
        <v>1361</v>
      </c>
      <c r="E230" s="34" t="s">
        <v>1296</v>
      </c>
      <c r="F230" s="34" t="s">
        <v>1354</v>
      </c>
      <c r="G230" s="34" t="s">
        <v>1354</v>
      </c>
      <c r="H230" s="34" t="s">
        <v>1362</v>
      </c>
      <c r="I230" s="35" t="s">
        <v>7</v>
      </c>
      <c r="J230" s="35" t="s">
        <v>1363</v>
      </c>
      <c r="K230" s="35" t="s">
        <v>1364</v>
      </c>
      <c r="L230" s="34">
        <v>1892</v>
      </c>
      <c r="M230" s="34" t="s">
        <v>29</v>
      </c>
      <c r="N230" s="34" t="s">
        <v>30</v>
      </c>
      <c r="O230" s="34" t="s">
        <v>31</v>
      </c>
      <c r="P230" s="34" t="s">
        <v>33</v>
      </c>
      <c r="Q230" s="34" t="s">
        <v>32</v>
      </c>
      <c r="R230" s="36" t="s">
        <v>33</v>
      </c>
      <c r="S230" s="37">
        <v>3427830.3299999996</v>
      </c>
      <c r="T230" s="38">
        <v>3291945.52</v>
      </c>
      <c r="U230" s="39">
        <v>853.6893162592645</v>
      </c>
      <c r="V230" s="38">
        <v>3311766.34</v>
      </c>
      <c r="W230" s="40">
        <v>1</v>
      </c>
      <c r="X230" s="38">
        <v>1081.6099999999999</v>
      </c>
      <c r="Y230" s="38">
        <v>860.7</v>
      </c>
      <c r="Z230" s="38">
        <v>3598567.8122</v>
      </c>
      <c r="AA230" s="38">
        <v>3427830.3299999996</v>
      </c>
      <c r="AB230" s="40">
        <v>1</v>
      </c>
      <c r="AD230" s="51"/>
    </row>
    <row r="231" spans="1:30" x14ac:dyDescent="0.25">
      <c r="A231" s="31">
        <v>228</v>
      </c>
      <c r="B231" s="32" t="s">
        <v>266</v>
      </c>
      <c r="C231" s="33">
        <v>7383</v>
      </c>
      <c r="D231" s="33" t="s">
        <v>1365</v>
      </c>
      <c r="E231" s="34" t="s">
        <v>1296</v>
      </c>
      <c r="F231" s="34" t="s">
        <v>1354</v>
      </c>
      <c r="G231" s="34" t="s">
        <v>1354</v>
      </c>
      <c r="H231" s="34" t="s">
        <v>1366</v>
      </c>
      <c r="I231" s="35" t="s">
        <v>7</v>
      </c>
      <c r="J231" s="35" t="s">
        <v>1367</v>
      </c>
      <c r="K231" s="35" t="s">
        <v>1368</v>
      </c>
      <c r="L231" s="34">
        <v>17627</v>
      </c>
      <c r="M231" s="34" t="s">
        <v>267</v>
      </c>
      <c r="N231" s="34" t="s">
        <v>30</v>
      </c>
      <c r="O231" s="34" t="s">
        <v>31</v>
      </c>
      <c r="P231" s="34" t="s">
        <v>33</v>
      </c>
      <c r="Q231" s="34" t="s">
        <v>32</v>
      </c>
      <c r="R231" s="36" t="s">
        <v>33</v>
      </c>
      <c r="S231" s="37">
        <v>7047769.6899999995</v>
      </c>
      <c r="T231" s="38">
        <v>6768384.54</v>
      </c>
      <c r="U231" s="39">
        <v>1755.2227201294559</v>
      </c>
      <c r="V231" s="38">
        <v>6861263.6099999994</v>
      </c>
      <c r="W231" s="40">
        <v>1</v>
      </c>
      <c r="X231" s="38">
        <v>1222.96</v>
      </c>
      <c r="Y231" s="38">
        <v>1988.4</v>
      </c>
      <c r="Z231" s="38">
        <v>6698792.6031999998</v>
      </c>
      <c r="AA231" s="38">
        <v>6698792.6031999998</v>
      </c>
      <c r="AB231" s="40">
        <v>0.98971808761917657</v>
      </c>
      <c r="AD231" s="51"/>
    </row>
    <row r="232" spans="1:30" x14ac:dyDescent="0.25">
      <c r="A232" s="31">
        <v>229</v>
      </c>
      <c r="B232" s="32" t="s">
        <v>268</v>
      </c>
      <c r="C232" s="33">
        <v>7011</v>
      </c>
      <c r="D232" s="33" t="s">
        <v>1369</v>
      </c>
      <c r="E232" s="34" t="s">
        <v>1296</v>
      </c>
      <c r="F232" s="34" t="s">
        <v>1354</v>
      </c>
      <c r="G232" s="34" t="s">
        <v>1370</v>
      </c>
      <c r="H232" s="34" t="s">
        <v>33</v>
      </c>
      <c r="I232" s="35" t="s">
        <v>6</v>
      </c>
      <c r="J232" s="35" t="s">
        <v>1371</v>
      </c>
      <c r="K232" s="35" t="s">
        <v>1372</v>
      </c>
      <c r="L232" s="34">
        <v>14823</v>
      </c>
      <c r="M232" s="34" t="s">
        <v>40</v>
      </c>
      <c r="N232" s="34" t="s">
        <v>30</v>
      </c>
      <c r="O232" s="34" t="s">
        <v>31</v>
      </c>
      <c r="P232" s="34" t="s">
        <v>33</v>
      </c>
      <c r="Q232" s="34" t="s">
        <v>32</v>
      </c>
      <c r="R232" s="36" t="s">
        <v>33</v>
      </c>
      <c r="S232" s="37">
        <v>4388143.33</v>
      </c>
      <c r="T232" s="38">
        <v>4214190.13</v>
      </c>
      <c r="U232" s="39">
        <v>1092.8519529892587</v>
      </c>
      <c r="V232" s="38">
        <v>4214190.13</v>
      </c>
      <c r="W232" s="40">
        <v>1</v>
      </c>
      <c r="X232" s="38">
        <v>0</v>
      </c>
      <c r="Y232" s="38">
        <v>2043.3999999999996</v>
      </c>
      <c r="Z232" s="38">
        <v>5293468.567999999</v>
      </c>
      <c r="AA232" s="38">
        <v>4388143.33</v>
      </c>
      <c r="AB232" s="40">
        <v>1</v>
      </c>
      <c r="AD232" s="51"/>
    </row>
    <row r="233" spans="1:30" x14ac:dyDescent="0.25">
      <c r="A233" s="31">
        <v>230</v>
      </c>
      <c r="B233" s="32" t="s">
        <v>269</v>
      </c>
      <c r="C233" s="33">
        <v>7385</v>
      </c>
      <c r="D233" s="33" t="s">
        <v>1373</v>
      </c>
      <c r="E233" s="34" t="s">
        <v>1296</v>
      </c>
      <c r="F233" s="34" t="s">
        <v>1354</v>
      </c>
      <c r="G233" s="34" t="s">
        <v>1374</v>
      </c>
      <c r="H233" s="34" t="s">
        <v>33</v>
      </c>
      <c r="I233" s="35" t="s">
        <v>6</v>
      </c>
      <c r="J233" s="35" t="s">
        <v>1375</v>
      </c>
      <c r="K233" s="35" t="s">
        <v>1376</v>
      </c>
      <c r="L233" s="34">
        <v>3970</v>
      </c>
      <c r="M233" s="34" t="s">
        <v>40</v>
      </c>
      <c r="N233" s="34" t="s">
        <v>30</v>
      </c>
      <c r="O233" s="34" t="s">
        <v>31</v>
      </c>
      <c r="P233" s="34" t="s">
        <v>33</v>
      </c>
      <c r="Q233" s="34" t="s">
        <v>32</v>
      </c>
      <c r="R233" s="36" t="s">
        <v>33</v>
      </c>
      <c r="S233" s="37">
        <v>3162501.3099999996</v>
      </c>
      <c r="T233" s="38">
        <v>3037134.57</v>
      </c>
      <c r="U233" s="39">
        <v>787.61003749863846</v>
      </c>
      <c r="V233" s="38">
        <v>3037134.57</v>
      </c>
      <c r="W233" s="40">
        <v>1</v>
      </c>
      <c r="X233" s="38">
        <v>0</v>
      </c>
      <c r="Y233" s="38">
        <v>2425.6799999999998</v>
      </c>
      <c r="Z233" s="38">
        <v>6283772.5535999993</v>
      </c>
      <c r="AA233" s="38">
        <v>3162501.3099999996</v>
      </c>
      <c r="AB233" s="40">
        <v>1</v>
      </c>
      <c r="AD233" s="51"/>
    </row>
    <row r="234" spans="1:30" x14ac:dyDescent="0.25">
      <c r="A234" s="31">
        <v>231</v>
      </c>
      <c r="B234" s="32" t="s">
        <v>270</v>
      </c>
      <c r="C234" s="33">
        <v>7032</v>
      </c>
      <c r="D234" s="33" t="s">
        <v>1377</v>
      </c>
      <c r="E234" s="34" t="s">
        <v>1296</v>
      </c>
      <c r="F234" s="34" t="s">
        <v>1354</v>
      </c>
      <c r="G234" s="34" t="s">
        <v>1296</v>
      </c>
      <c r="H234" s="34" t="s">
        <v>33</v>
      </c>
      <c r="I234" s="35" t="s">
        <v>6</v>
      </c>
      <c r="J234" s="35" t="s">
        <v>1378</v>
      </c>
      <c r="K234" s="35" t="s">
        <v>1379</v>
      </c>
      <c r="L234" s="34">
        <v>10620</v>
      </c>
      <c r="M234" s="34" t="s">
        <v>29</v>
      </c>
      <c r="N234" s="34" t="s">
        <v>30</v>
      </c>
      <c r="O234" s="34" t="s">
        <v>31</v>
      </c>
      <c r="P234" s="34" t="s">
        <v>33</v>
      </c>
      <c r="Q234" s="34" t="s">
        <v>32</v>
      </c>
      <c r="R234" s="36" t="s">
        <v>33</v>
      </c>
      <c r="S234" s="37">
        <v>5325095.88</v>
      </c>
      <c r="T234" s="38">
        <v>5114000.3499999996</v>
      </c>
      <c r="U234" s="39">
        <v>1326.1967537485671</v>
      </c>
      <c r="V234" s="38">
        <v>5169958.58</v>
      </c>
      <c r="W234" s="40">
        <v>1</v>
      </c>
      <c r="X234" s="38">
        <v>2250.5100000000002</v>
      </c>
      <c r="Y234" s="38">
        <v>5110.1499999999996</v>
      </c>
      <c r="Z234" s="38">
        <v>16086236.244199999</v>
      </c>
      <c r="AA234" s="38">
        <v>5325095.88</v>
      </c>
      <c r="AB234" s="40">
        <v>1</v>
      </c>
      <c r="AD234" s="51"/>
    </row>
    <row r="235" spans="1:30" x14ac:dyDescent="0.25">
      <c r="A235" s="31">
        <v>232</v>
      </c>
      <c r="B235" s="32" t="s">
        <v>271</v>
      </c>
      <c r="C235" s="33">
        <v>7163</v>
      </c>
      <c r="D235" s="33" t="s">
        <v>1380</v>
      </c>
      <c r="E235" s="34" t="s">
        <v>1296</v>
      </c>
      <c r="F235" s="34" t="s">
        <v>1354</v>
      </c>
      <c r="G235" s="34" t="s">
        <v>1296</v>
      </c>
      <c r="H235" s="34" t="s">
        <v>1381</v>
      </c>
      <c r="I235" s="35" t="s">
        <v>7</v>
      </c>
      <c r="J235" s="35" t="s">
        <v>1382</v>
      </c>
      <c r="K235" s="35" t="s">
        <v>1383</v>
      </c>
      <c r="L235" s="34">
        <v>2544</v>
      </c>
      <c r="M235" s="34" t="s">
        <v>40</v>
      </c>
      <c r="N235" s="34" t="s">
        <v>30</v>
      </c>
      <c r="O235" s="34" t="s">
        <v>31</v>
      </c>
      <c r="P235" s="34" t="s">
        <v>33</v>
      </c>
      <c r="Q235" s="34" t="s">
        <v>32</v>
      </c>
      <c r="R235" s="36" t="s">
        <v>33</v>
      </c>
      <c r="S235" s="37">
        <v>3001461.46</v>
      </c>
      <c r="T235" s="38">
        <v>2882478.61</v>
      </c>
      <c r="U235" s="39">
        <v>747.50362020051136</v>
      </c>
      <c r="V235" s="38">
        <v>2882478.61</v>
      </c>
      <c r="W235" s="40">
        <v>1</v>
      </c>
      <c r="X235" s="38">
        <v>1157.1600000000001</v>
      </c>
      <c r="Y235" s="38">
        <v>2430.1</v>
      </c>
      <c r="Z235" s="38">
        <v>7759747.4912</v>
      </c>
      <c r="AA235" s="38">
        <v>3001461.46</v>
      </c>
      <c r="AB235" s="40">
        <v>1</v>
      </c>
      <c r="AD235" s="51"/>
    </row>
    <row r="236" spans="1:30" x14ac:dyDescent="0.25">
      <c r="A236" s="31">
        <v>233</v>
      </c>
      <c r="B236" s="32" t="s">
        <v>272</v>
      </c>
      <c r="C236" s="33">
        <v>7211</v>
      </c>
      <c r="D236" s="33" t="s">
        <v>1384</v>
      </c>
      <c r="E236" s="34" t="s">
        <v>1296</v>
      </c>
      <c r="F236" s="34" t="s">
        <v>1354</v>
      </c>
      <c r="G236" s="34" t="s">
        <v>1385</v>
      </c>
      <c r="H236" s="34" t="s">
        <v>33</v>
      </c>
      <c r="I236" s="35" t="s">
        <v>6</v>
      </c>
      <c r="J236" s="35" t="s">
        <v>1386</v>
      </c>
      <c r="K236" s="35" t="s">
        <v>1387</v>
      </c>
      <c r="L236" s="34">
        <v>3414</v>
      </c>
      <c r="M236" s="34" t="s">
        <v>29</v>
      </c>
      <c r="N236" s="34" t="s">
        <v>30</v>
      </c>
      <c r="O236" s="34" t="s">
        <v>31</v>
      </c>
      <c r="P236" s="34" t="s">
        <v>33</v>
      </c>
      <c r="Q236" s="34" t="s">
        <v>32</v>
      </c>
      <c r="R236" s="36" t="s">
        <v>33</v>
      </c>
      <c r="S236" s="37">
        <v>3599711.58</v>
      </c>
      <c r="T236" s="38">
        <v>3457013.11</v>
      </c>
      <c r="U236" s="39">
        <v>896.49574704237921</v>
      </c>
      <c r="V236" s="38">
        <v>3476833.93</v>
      </c>
      <c r="W236" s="40">
        <v>1</v>
      </c>
      <c r="X236" s="38">
        <v>1975.05</v>
      </c>
      <c r="Y236" s="38">
        <v>1307.5999999999999</v>
      </c>
      <c r="Z236" s="38">
        <v>5887026.7329999991</v>
      </c>
      <c r="AA236" s="38">
        <v>3599711.58</v>
      </c>
      <c r="AB236" s="40">
        <v>1</v>
      </c>
      <c r="AD236" s="51"/>
    </row>
    <row r="237" spans="1:30" x14ac:dyDescent="0.25">
      <c r="A237" s="31">
        <v>234</v>
      </c>
      <c r="B237" s="32" t="s">
        <v>273</v>
      </c>
      <c r="C237" s="33">
        <v>7284</v>
      </c>
      <c r="D237" s="33" t="s">
        <v>1388</v>
      </c>
      <c r="E237" s="34" t="s">
        <v>1296</v>
      </c>
      <c r="F237" s="34" t="s">
        <v>1354</v>
      </c>
      <c r="G237" s="34" t="s">
        <v>1385</v>
      </c>
      <c r="H237" s="34" t="s">
        <v>1389</v>
      </c>
      <c r="I237" s="35" t="s">
        <v>7</v>
      </c>
      <c r="J237" s="35" t="s">
        <v>1390</v>
      </c>
      <c r="K237" s="35" t="s">
        <v>1391</v>
      </c>
      <c r="L237" s="34">
        <v>4628</v>
      </c>
      <c r="M237" s="34" t="s">
        <v>40</v>
      </c>
      <c r="N237" s="34" t="s">
        <v>30</v>
      </c>
      <c r="O237" s="34" t="s">
        <v>31</v>
      </c>
      <c r="P237" s="34" t="s">
        <v>33</v>
      </c>
      <c r="Q237" s="34" t="s">
        <v>32</v>
      </c>
      <c r="R237" s="36" t="s">
        <v>33</v>
      </c>
      <c r="S237" s="37">
        <v>3236810.0199999996</v>
      </c>
      <c r="T237" s="38">
        <v>3108497.56</v>
      </c>
      <c r="U237" s="39">
        <v>806.11636506973298</v>
      </c>
      <c r="V237" s="38">
        <v>3108497.56</v>
      </c>
      <c r="W237" s="40">
        <v>1</v>
      </c>
      <c r="X237" s="38">
        <v>884.6</v>
      </c>
      <c r="Y237" s="38">
        <v>985.00000000000011</v>
      </c>
      <c r="Z237" s="38">
        <v>3671229.6520000002</v>
      </c>
      <c r="AA237" s="38">
        <v>3236810.0199999996</v>
      </c>
      <c r="AB237" s="40">
        <v>1</v>
      </c>
      <c r="AD237" s="51"/>
    </row>
    <row r="238" spans="1:30" x14ac:dyDescent="0.25">
      <c r="A238" s="31">
        <v>235</v>
      </c>
      <c r="B238" s="32" t="s">
        <v>274</v>
      </c>
      <c r="C238" s="33">
        <v>7227</v>
      </c>
      <c r="D238" s="33" t="s">
        <v>1392</v>
      </c>
      <c r="E238" s="34" t="s">
        <v>1296</v>
      </c>
      <c r="F238" s="34" t="s">
        <v>1354</v>
      </c>
      <c r="G238" s="34" t="s">
        <v>1393</v>
      </c>
      <c r="H238" s="34" t="s">
        <v>33</v>
      </c>
      <c r="I238" s="35" t="s">
        <v>6</v>
      </c>
      <c r="J238" s="35" t="s">
        <v>1394</v>
      </c>
      <c r="K238" s="35" t="s">
        <v>1395</v>
      </c>
      <c r="L238" s="34">
        <v>3530</v>
      </c>
      <c r="M238" s="34" t="s">
        <v>29</v>
      </c>
      <c r="N238" s="34" t="s">
        <v>30</v>
      </c>
      <c r="O238" s="34" t="s">
        <v>31</v>
      </c>
      <c r="P238" s="34" t="s">
        <v>33</v>
      </c>
      <c r="Q238" s="34" t="s">
        <v>32</v>
      </c>
      <c r="R238" s="36" t="s">
        <v>33</v>
      </c>
      <c r="S238" s="37">
        <v>3612811.59</v>
      </c>
      <c r="T238" s="38">
        <v>3469593.82</v>
      </c>
      <c r="U238" s="39">
        <v>899.75826085152505</v>
      </c>
      <c r="V238" s="38">
        <v>3239414.63</v>
      </c>
      <c r="W238" s="40">
        <v>0.93365817385505956</v>
      </c>
      <c r="X238" s="38">
        <v>0</v>
      </c>
      <c r="Y238" s="38">
        <v>1285.9000000000001</v>
      </c>
      <c r="Z238" s="38">
        <v>3331149.6680000001</v>
      </c>
      <c r="AA238" s="38">
        <v>3331149.6680000001</v>
      </c>
      <c r="AB238" s="40">
        <v>0.96009787912292288</v>
      </c>
      <c r="AD238" s="51"/>
    </row>
    <row r="239" spans="1:30" x14ac:dyDescent="0.25">
      <c r="A239" s="31">
        <v>236</v>
      </c>
      <c r="B239" s="32" t="s">
        <v>275</v>
      </c>
      <c r="C239" s="33">
        <v>7279</v>
      </c>
      <c r="D239" s="33" t="s">
        <v>1396</v>
      </c>
      <c r="E239" s="34" t="s">
        <v>1296</v>
      </c>
      <c r="F239" s="34" t="s">
        <v>1354</v>
      </c>
      <c r="G239" s="34" t="s">
        <v>1393</v>
      </c>
      <c r="H239" s="34" t="s">
        <v>1397</v>
      </c>
      <c r="I239" s="35" t="s">
        <v>7</v>
      </c>
      <c r="J239" s="35" t="s">
        <v>1398</v>
      </c>
      <c r="K239" s="35" t="s">
        <v>1399</v>
      </c>
      <c r="L239" s="34">
        <v>961</v>
      </c>
      <c r="M239" s="34" t="s">
        <v>40</v>
      </c>
      <c r="N239" s="34" t="s">
        <v>30</v>
      </c>
      <c r="O239" s="34" t="s">
        <v>31</v>
      </c>
      <c r="P239" s="34" t="s">
        <v>33</v>
      </c>
      <c r="Q239" s="34" t="s">
        <v>32</v>
      </c>
      <c r="R239" s="36" t="s">
        <v>33</v>
      </c>
      <c r="S239" s="37">
        <v>2822691.4099999997</v>
      </c>
      <c r="T239" s="38">
        <v>2710795.29</v>
      </c>
      <c r="U239" s="39">
        <v>702.98155409295305</v>
      </c>
      <c r="V239" s="38">
        <v>2710795.29</v>
      </c>
      <c r="W239" s="40">
        <v>1</v>
      </c>
      <c r="X239" s="38">
        <v>718.41</v>
      </c>
      <c r="Y239" s="38">
        <v>868.6</v>
      </c>
      <c r="Z239" s="38">
        <v>3159359.7362000002</v>
      </c>
      <c r="AA239" s="38">
        <v>2822691.4099999997</v>
      </c>
      <c r="AB239" s="40">
        <v>1</v>
      </c>
      <c r="AD239" s="51"/>
    </row>
    <row r="240" spans="1:30" x14ac:dyDescent="0.25">
      <c r="A240" s="31">
        <v>237</v>
      </c>
      <c r="B240" s="32" t="s">
        <v>276</v>
      </c>
      <c r="C240" s="33">
        <v>7240</v>
      </c>
      <c r="D240" s="33" t="s">
        <v>1400</v>
      </c>
      <c r="E240" s="34" t="s">
        <v>1296</v>
      </c>
      <c r="F240" s="34" t="s">
        <v>1354</v>
      </c>
      <c r="G240" s="34" t="s">
        <v>1401</v>
      </c>
      <c r="H240" s="34" t="s">
        <v>33</v>
      </c>
      <c r="I240" s="35" t="s">
        <v>6</v>
      </c>
      <c r="J240" s="35" t="s">
        <v>1402</v>
      </c>
      <c r="K240" s="35" t="s">
        <v>1403</v>
      </c>
      <c r="L240" s="34">
        <v>4376</v>
      </c>
      <c r="M240" s="34" t="s">
        <v>29</v>
      </c>
      <c r="N240" s="34" t="s">
        <v>30</v>
      </c>
      <c r="O240" s="34" t="s">
        <v>31</v>
      </c>
      <c r="P240" s="34" t="s">
        <v>33</v>
      </c>
      <c r="Q240" s="34" t="s">
        <v>32</v>
      </c>
      <c r="R240" s="36" t="s">
        <v>33</v>
      </c>
      <c r="S240" s="37">
        <v>3790005.9299999997</v>
      </c>
      <c r="T240" s="38">
        <v>3639763.88</v>
      </c>
      <c r="U240" s="39">
        <v>943.88789826095524</v>
      </c>
      <c r="V240" s="38">
        <v>3662821.6199999996</v>
      </c>
      <c r="W240" s="40">
        <v>1</v>
      </c>
      <c r="X240" s="38">
        <v>216.6</v>
      </c>
      <c r="Y240" s="38">
        <v>1673</v>
      </c>
      <c r="Z240" s="38">
        <v>4608073.2520000003</v>
      </c>
      <c r="AA240" s="38">
        <v>3790005.9299999997</v>
      </c>
      <c r="AB240" s="40">
        <v>1</v>
      </c>
      <c r="AD240" s="51"/>
    </row>
    <row r="241" spans="1:30" x14ac:dyDescent="0.25">
      <c r="A241" s="31">
        <v>238</v>
      </c>
      <c r="B241" s="32" t="s">
        <v>277</v>
      </c>
      <c r="C241" s="33">
        <v>7165</v>
      </c>
      <c r="D241" s="33" t="s">
        <v>1404</v>
      </c>
      <c r="E241" s="34" t="s">
        <v>1296</v>
      </c>
      <c r="F241" s="34" t="s">
        <v>1354</v>
      </c>
      <c r="G241" s="34" t="s">
        <v>1401</v>
      </c>
      <c r="H241" s="34" t="s">
        <v>1405</v>
      </c>
      <c r="I241" s="35" t="s">
        <v>7</v>
      </c>
      <c r="J241" s="35" t="s">
        <v>1406</v>
      </c>
      <c r="K241" s="35" t="s">
        <v>1407</v>
      </c>
      <c r="L241" s="34">
        <v>4736</v>
      </c>
      <c r="M241" s="34" t="s">
        <v>29</v>
      </c>
      <c r="N241" s="34" t="s">
        <v>30</v>
      </c>
      <c r="O241" s="34" t="s">
        <v>31</v>
      </c>
      <c r="P241" s="34" t="s">
        <v>33</v>
      </c>
      <c r="Q241" s="34" t="s">
        <v>32</v>
      </c>
      <c r="R241" s="36" t="s">
        <v>33</v>
      </c>
      <c r="S241" s="37">
        <v>3878512.08</v>
      </c>
      <c r="T241" s="38">
        <v>3724761.5</v>
      </c>
      <c r="U241" s="39">
        <v>965.93004922020464</v>
      </c>
      <c r="V241" s="38">
        <v>3749716.13</v>
      </c>
      <c r="W241" s="40">
        <v>1</v>
      </c>
      <c r="X241" s="38">
        <v>0</v>
      </c>
      <c r="Y241" s="38">
        <v>1848.02</v>
      </c>
      <c r="Z241" s="38">
        <v>4787332.7703999998</v>
      </c>
      <c r="AA241" s="38">
        <v>3878512.08</v>
      </c>
      <c r="AB241" s="40">
        <v>1</v>
      </c>
      <c r="AD241" s="51"/>
    </row>
    <row r="242" spans="1:30" x14ac:dyDescent="0.25">
      <c r="A242" s="31">
        <v>239</v>
      </c>
      <c r="B242" s="32" t="s">
        <v>278</v>
      </c>
      <c r="C242" s="33">
        <v>7063</v>
      </c>
      <c r="D242" s="33" t="s">
        <v>1408</v>
      </c>
      <c r="E242" s="34" t="s">
        <v>1296</v>
      </c>
      <c r="F242" s="34" t="s">
        <v>1354</v>
      </c>
      <c r="G242" s="34" t="s">
        <v>1409</v>
      </c>
      <c r="H242" s="34" t="s">
        <v>33</v>
      </c>
      <c r="I242" s="35" t="s">
        <v>6</v>
      </c>
      <c r="J242" s="35" t="s">
        <v>1410</v>
      </c>
      <c r="K242" s="35" t="s">
        <v>1411</v>
      </c>
      <c r="L242" s="34">
        <v>4703</v>
      </c>
      <c r="M242" s="34" t="s">
        <v>40</v>
      </c>
      <c r="N242" s="34" t="s">
        <v>30</v>
      </c>
      <c r="O242" s="34" t="s">
        <v>31</v>
      </c>
      <c r="P242" s="34" t="s">
        <v>33</v>
      </c>
      <c r="Q242" s="34" t="s">
        <v>32</v>
      </c>
      <c r="R242" s="36" t="s">
        <v>33</v>
      </c>
      <c r="S242" s="37">
        <v>3245279.86</v>
      </c>
      <c r="T242" s="38">
        <v>3116631.65</v>
      </c>
      <c r="U242" s="39">
        <v>808.22575165839419</v>
      </c>
      <c r="V242" s="38">
        <v>3116631.65</v>
      </c>
      <c r="W242" s="40">
        <v>1</v>
      </c>
      <c r="X242" s="38">
        <v>0</v>
      </c>
      <c r="Y242" s="38">
        <v>1700.95</v>
      </c>
      <c r="Z242" s="38">
        <v>4406344.9939999999</v>
      </c>
      <c r="AA242" s="38">
        <v>3245279.86</v>
      </c>
      <c r="AB242" s="40">
        <v>1</v>
      </c>
      <c r="AD242" s="51"/>
    </row>
    <row r="243" spans="1:30" x14ac:dyDescent="0.25">
      <c r="A243" s="31">
        <v>240</v>
      </c>
      <c r="B243" s="32" t="s">
        <v>279</v>
      </c>
      <c r="C243" s="33">
        <v>7091</v>
      </c>
      <c r="D243" s="33" t="s">
        <v>1412</v>
      </c>
      <c r="E243" s="34" t="s">
        <v>1296</v>
      </c>
      <c r="F243" s="34" t="s">
        <v>1354</v>
      </c>
      <c r="G243" s="34" t="s">
        <v>1413</v>
      </c>
      <c r="H243" s="34" t="s">
        <v>33</v>
      </c>
      <c r="I243" s="35" t="s">
        <v>6</v>
      </c>
      <c r="J243" s="35" t="s">
        <v>1414</v>
      </c>
      <c r="K243" s="35" t="s">
        <v>1415</v>
      </c>
      <c r="L243" s="34">
        <v>11235</v>
      </c>
      <c r="M243" s="34" t="s">
        <v>29</v>
      </c>
      <c r="N243" s="34" t="s">
        <v>30</v>
      </c>
      <c r="O243" s="34" t="s">
        <v>31</v>
      </c>
      <c r="P243" s="34" t="s">
        <v>33</v>
      </c>
      <c r="Q243" s="34" t="s">
        <v>32</v>
      </c>
      <c r="R243" s="36" t="s">
        <v>33</v>
      </c>
      <c r="S243" s="37">
        <v>5476293.8799999999</v>
      </c>
      <c r="T243" s="38">
        <v>5259204.6100000003</v>
      </c>
      <c r="U243" s="39">
        <v>1363.8520930256682</v>
      </c>
      <c r="V243" s="38">
        <v>4571729.5599999996</v>
      </c>
      <c r="W243" s="40">
        <v>0.86928155472543966</v>
      </c>
      <c r="X243" s="38">
        <v>480.01</v>
      </c>
      <c r="Y243" s="38">
        <v>798.1</v>
      </c>
      <c r="Z243" s="38">
        <v>2675004.2681999998</v>
      </c>
      <c r="AA243" s="38">
        <v>2675004.2681999998</v>
      </c>
      <c r="AB243" s="40">
        <v>0.50863285735521124</v>
      </c>
      <c r="AD243" s="51"/>
    </row>
    <row r="244" spans="1:30" x14ac:dyDescent="0.25">
      <c r="A244" s="31">
        <v>241</v>
      </c>
      <c r="B244" s="32" t="s">
        <v>280</v>
      </c>
      <c r="C244" s="33">
        <v>7264</v>
      </c>
      <c r="D244" s="33" t="s">
        <v>1416</v>
      </c>
      <c r="E244" s="34" t="s">
        <v>1296</v>
      </c>
      <c r="F244" s="34" t="s">
        <v>1354</v>
      </c>
      <c r="G244" s="34" t="s">
        <v>1413</v>
      </c>
      <c r="H244" s="34" t="s">
        <v>1417</v>
      </c>
      <c r="I244" s="35" t="s">
        <v>7</v>
      </c>
      <c r="J244" s="35" t="s">
        <v>1418</v>
      </c>
      <c r="K244" s="35" t="s">
        <v>1419</v>
      </c>
      <c r="L244" s="34">
        <v>4155</v>
      </c>
      <c r="M244" s="34" t="s">
        <v>40</v>
      </c>
      <c r="N244" s="34" t="s">
        <v>30</v>
      </c>
      <c r="O244" s="34" t="s">
        <v>31</v>
      </c>
      <c r="P244" s="34" t="s">
        <v>33</v>
      </c>
      <c r="Q244" s="34" t="s">
        <v>32</v>
      </c>
      <c r="R244" s="36" t="s">
        <v>33</v>
      </c>
      <c r="S244" s="37">
        <v>3183393.58</v>
      </c>
      <c r="T244" s="38">
        <v>3057198.64</v>
      </c>
      <c r="U244" s="39">
        <v>792.81318624323808</v>
      </c>
      <c r="V244" s="38">
        <v>3057198.64</v>
      </c>
      <c r="W244" s="40">
        <v>1</v>
      </c>
      <c r="X244" s="38">
        <v>425.83</v>
      </c>
      <c r="Y244" s="38">
        <v>913.3</v>
      </c>
      <c r="Z244" s="38">
        <v>2904860.8805999998</v>
      </c>
      <c r="AA244" s="38">
        <v>2904860.8805999998</v>
      </c>
      <c r="AB244" s="40">
        <v>0.95017080100493556</v>
      </c>
      <c r="AD244" s="51"/>
    </row>
    <row r="245" spans="1:30" x14ac:dyDescent="0.25">
      <c r="A245" s="31">
        <v>242</v>
      </c>
      <c r="B245" s="32" t="s">
        <v>281</v>
      </c>
      <c r="C245" s="33">
        <v>7100</v>
      </c>
      <c r="D245" s="33" t="s">
        <v>1420</v>
      </c>
      <c r="E245" s="34" t="s">
        <v>1296</v>
      </c>
      <c r="F245" s="34" t="s">
        <v>1354</v>
      </c>
      <c r="G245" s="34" t="s">
        <v>1421</v>
      </c>
      <c r="H245" s="34" t="s">
        <v>33</v>
      </c>
      <c r="I245" s="35" t="s">
        <v>6</v>
      </c>
      <c r="J245" s="35" t="s">
        <v>1422</v>
      </c>
      <c r="K245" s="35" t="s">
        <v>1423</v>
      </c>
      <c r="L245" s="34">
        <v>8186</v>
      </c>
      <c r="M245" s="34" t="s">
        <v>40</v>
      </c>
      <c r="N245" s="34" t="s">
        <v>30</v>
      </c>
      <c r="O245" s="34" t="s">
        <v>31</v>
      </c>
      <c r="P245" s="34" t="s">
        <v>33</v>
      </c>
      <c r="Q245" s="34" t="s">
        <v>32</v>
      </c>
      <c r="R245" s="36" t="s">
        <v>33</v>
      </c>
      <c r="S245" s="37">
        <v>3638619.1399999997</v>
      </c>
      <c r="T245" s="38">
        <v>3494378.31</v>
      </c>
      <c r="U245" s="39">
        <v>906.18554046274255</v>
      </c>
      <c r="V245" s="38">
        <v>3494378.31</v>
      </c>
      <c r="W245" s="40">
        <v>1</v>
      </c>
      <c r="X245" s="38">
        <v>1005.7986209999999</v>
      </c>
      <c r="Y245" s="38">
        <v>1252.9000000000001</v>
      </c>
      <c r="Z245" s="38">
        <v>4518621.3587100198</v>
      </c>
      <c r="AA245" s="38">
        <v>3638619.1399999997</v>
      </c>
      <c r="AB245" s="40">
        <v>1</v>
      </c>
      <c r="AD245" s="51"/>
    </row>
    <row r="246" spans="1:30" x14ac:dyDescent="0.25">
      <c r="A246" s="31">
        <v>243</v>
      </c>
      <c r="B246" s="32" t="s">
        <v>282</v>
      </c>
      <c r="C246" s="33">
        <v>7135</v>
      </c>
      <c r="D246" s="33" t="s">
        <v>1424</v>
      </c>
      <c r="E246" s="34" t="s">
        <v>1296</v>
      </c>
      <c r="F246" s="34" t="s">
        <v>1354</v>
      </c>
      <c r="G246" s="34" t="s">
        <v>1425</v>
      </c>
      <c r="H246" s="34" t="s">
        <v>33</v>
      </c>
      <c r="I246" s="35" t="s">
        <v>6</v>
      </c>
      <c r="J246" s="35" t="s">
        <v>1426</v>
      </c>
      <c r="K246" s="35" t="s">
        <v>1427</v>
      </c>
      <c r="L246" s="34">
        <v>11433</v>
      </c>
      <c r="M246" s="34" t="s">
        <v>40</v>
      </c>
      <c r="N246" s="34" t="s">
        <v>30</v>
      </c>
      <c r="O246" s="34" t="s">
        <v>31</v>
      </c>
      <c r="P246" s="34" t="s">
        <v>33</v>
      </c>
      <c r="Q246" s="34" t="s">
        <v>32</v>
      </c>
      <c r="R246" s="36" t="s">
        <v>33</v>
      </c>
      <c r="S246" s="37">
        <v>4005306.66</v>
      </c>
      <c r="T246" s="38">
        <v>3846529.74</v>
      </c>
      <c r="U246" s="39">
        <v>997.50780313992755</v>
      </c>
      <c r="V246" s="38">
        <v>3846529.74</v>
      </c>
      <c r="W246" s="40">
        <v>1</v>
      </c>
      <c r="X246" s="38">
        <v>694.2</v>
      </c>
      <c r="Y246" s="38">
        <v>1935.9000000000003</v>
      </c>
      <c r="Z246" s="38">
        <v>5893581.0720000006</v>
      </c>
      <c r="AA246" s="38">
        <v>4005306.66</v>
      </c>
      <c r="AB246" s="40">
        <v>1</v>
      </c>
      <c r="AD246" s="51"/>
    </row>
    <row r="247" spans="1:30" x14ac:dyDescent="0.25">
      <c r="A247" s="31">
        <v>244</v>
      </c>
      <c r="B247" s="32" t="s">
        <v>283</v>
      </c>
      <c r="C247" s="33">
        <v>7178</v>
      </c>
      <c r="D247" s="33" t="s">
        <v>1428</v>
      </c>
      <c r="E247" s="34" t="s">
        <v>1296</v>
      </c>
      <c r="F247" s="34" t="s">
        <v>1354</v>
      </c>
      <c r="G247" s="34" t="s">
        <v>1425</v>
      </c>
      <c r="H247" s="34" t="s">
        <v>1429</v>
      </c>
      <c r="I247" s="35" t="s">
        <v>7</v>
      </c>
      <c r="J247" s="35" t="s">
        <v>1430</v>
      </c>
      <c r="K247" s="35" t="s">
        <v>1431</v>
      </c>
      <c r="L247" s="34">
        <v>3978</v>
      </c>
      <c r="M247" s="34" t="s">
        <v>40</v>
      </c>
      <c r="N247" s="34" t="s">
        <v>30</v>
      </c>
      <c r="O247" s="34" t="s">
        <v>31</v>
      </c>
      <c r="P247" s="34" t="s">
        <v>33</v>
      </c>
      <c r="Q247" s="34" t="s">
        <v>32</v>
      </c>
      <c r="R247" s="36" t="s">
        <v>33</v>
      </c>
      <c r="S247" s="37">
        <v>3163404.76</v>
      </c>
      <c r="T247" s="38">
        <v>3038002.21</v>
      </c>
      <c r="U247" s="39">
        <v>787.83503970291542</v>
      </c>
      <c r="V247" s="38">
        <v>3038002.21</v>
      </c>
      <c r="W247" s="40">
        <v>1</v>
      </c>
      <c r="X247" s="38">
        <v>1017.94</v>
      </c>
      <c r="Y247" s="38">
        <v>1173.4100000000001</v>
      </c>
      <c r="Z247" s="38">
        <v>4328067.2960000001</v>
      </c>
      <c r="AA247" s="38">
        <v>3163404.76</v>
      </c>
      <c r="AB247" s="40">
        <v>1</v>
      </c>
      <c r="AD247" s="51"/>
    </row>
    <row r="248" spans="1:30" x14ac:dyDescent="0.25">
      <c r="A248" s="31">
        <v>245</v>
      </c>
      <c r="B248" s="32" t="s">
        <v>284</v>
      </c>
      <c r="C248" s="33">
        <v>7210</v>
      </c>
      <c r="D248" s="33" t="s">
        <v>1432</v>
      </c>
      <c r="E248" s="34" t="s">
        <v>1296</v>
      </c>
      <c r="F248" s="34" t="s">
        <v>1354</v>
      </c>
      <c r="G248" s="34" t="s">
        <v>1425</v>
      </c>
      <c r="H248" s="34" t="s">
        <v>1433</v>
      </c>
      <c r="I248" s="35" t="s">
        <v>7</v>
      </c>
      <c r="J248" s="35" t="s">
        <v>1434</v>
      </c>
      <c r="K248" s="35" t="s">
        <v>1435</v>
      </c>
      <c r="L248" s="34">
        <v>3400</v>
      </c>
      <c r="M248" s="34" t="s">
        <v>29</v>
      </c>
      <c r="N248" s="34" t="s">
        <v>30</v>
      </c>
      <c r="O248" s="34" t="s">
        <v>31</v>
      </c>
      <c r="P248" s="34" t="s">
        <v>33</v>
      </c>
      <c r="Q248" s="34" t="s">
        <v>32</v>
      </c>
      <c r="R248" s="36" t="s">
        <v>33</v>
      </c>
      <c r="S248" s="37">
        <v>3598130.54</v>
      </c>
      <c r="T248" s="38">
        <v>3455494.75</v>
      </c>
      <c r="U248" s="39">
        <v>896.10199577816161</v>
      </c>
      <c r="V248" s="38">
        <v>3475315.57</v>
      </c>
      <c r="W248" s="40">
        <v>1</v>
      </c>
      <c r="X248" s="38">
        <v>561.92999999999995</v>
      </c>
      <c r="Y248" s="38">
        <v>1806.5</v>
      </c>
      <c r="Z248" s="38">
        <v>5390964.2265999997</v>
      </c>
      <c r="AA248" s="38">
        <v>3598130.54</v>
      </c>
      <c r="AB248" s="40">
        <v>1</v>
      </c>
      <c r="AD248" s="51"/>
    </row>
    <row r="249" spans="1:30" x14ac:dyDescent="0.25">
      <c r="A249" s="31">
        <v>246</v>
      </c>
      <c r="B249" s="32" t="s">
        <v>285</v>
      </c>
      <c r="C249" s="33">
        <v>7288</v>
      </c>
      <c r="D249" s="33" t="s">
        <v>1436</v>
      </c>
      <c r="E249" s="34" t="s">
        <v>1296</v>
      </c>
      <c r="F249" s="34" t="s">
        <v>1354</v>
      </c>
      <c r="G249" s="34" t="s">
        <v>1425</v>
      </c>
      <c r="H249" s="34" t="s">
        <v>1437</v>
      </c>
      <c r="I249" s="35" t="s">
        <v>7</v>
      </c>
      <c r="J249" s="35" t="s">
        <v>1438</v>
      </c>
      <c r="K249" s="35" t="s">
        <v>1439</v>
      </c>
      <c r="L249" s="34">
        <v>2794</v>
      </c>
      <c r="M249" s="34" t="s">
        <v>40</v>
      </c>
      <c r="N249" s="34" t="s">
        <v>30</v>
      </c>
      <c r="O249" s="34" t="s">
        <v>31</v>
      </c>
      <c r="P249" s="34" t="s">
        <v>33</v>
      </c>
      <c r="Q249" s="34" t="s">
        <v>32</v>
      </c>
      <c r="R249" s="36" t="s">
        <v>33</v>
      </c>
      <c r="S249" s="37">
        <v>3029694.25</v>
      </c>
      <c r="T249" s="38">
        <v>2909592.2</v>
      </c>
      <c r="U249" s="39">
        <v>754.53489759189245</v>
      </c>
      <c r="V249" s="38">
        <v>2909592.2</v>
      </c>
      <c r="W249" s="40">
        <v>1</v>
      </c>
      <c r="X249" s="38">
        <v>1380.8</v>
      </c>
      <c r="Y249" s="38">
        <v>350.20000000000005</v>
      </c>
      <c r="Z249" s="38">
        <v>2654768.2000000002</v>
      </c>
      <c r="AA249" s="38">
        <v>2654768.2000000002</v>
      </c>
      <c r="AB249" s="40">
        <v>0.91241934178954698</v>
      </c>
      <c r="AD249" s="51"/>
    </row>
    <row r="250" spans="1:30" x14ac:dyDescent="0.25">
      <c r="A250" s="31">
        <v>247</v>
      </c>
      <c r="B250" s="32" t="s">
        <v>286</v>
      </c>
      <c r="C250" s="33">
        <v>7185</v>
      </c>
      <c r="D250" s="33" t="s">
        <v>1440</v>
      </c>
      <c r="E250" s="34" t="s">
        <v>1296</v>
      </c>
      <c r="F250" s="34" t="s">
        <v>1441</v>
      </c>
      <c r="G250" s="34" t="s">
        <v>1442</v>
      </c>
      <c r="H250" s="34" t="s">
        <v>33</v>
      </c>
      <c r="I250" s="35" t="s">
        <v>6</v>
      </c>
      <c r="J250" s="35" t="s">
        <v>1443</v>
      </c>
      <c r="K250" s="35" t="s">
        <v>1444</v>
      </c>
      <c r="L250" s="34">
        <v>2501</v>
      </c>
      <c r="M250" s="34" t="s">
        <v>40</v>
      </c>
      <c r="N250" s="34" t="s">
        <v>30</v>
      </c>
      <c r="O250" s="34" t="s">
        <v>31</v>
      </c>
      <c r="P250" s="34" t="s">
        <v>33</v>
      </c>
      <c r="Q250" s="34" t="s">
        <v>32</v>
      </c>
      <c r="R250" s="36" t="s">
        <v>33</v>
      </c>
      <c r="S250" s="37">
        <v>2996605.4099999997</v>
      </c>
      <c r="T250" s="38">
        <v>2877815.06</v>
      </c>
      <c r="U250" s="39">
        <v>746.29423724242383</v>
      </c>
      <c r="V250" s="38">
        <v>2877815.06</v>
      </c>
      <c r="W250" s="40">
        <v>1</v>
      </c>
      <c r="X250" s="38">
        <v>1292.5442399999999</v>
      </c>
      <c r="Y250" s="38">
        <v>234.6</v>
      </c>
      <c r="Z250" s="38">
        <v>2243605.8330287999</v>
      </c>
      <c r="AA250" s="38">
        <v>2243605.8330287999</v>
      </c>
      <c r="AB250" s="40">
        <v>0.77962127039143359</v>
      </c>
      <c r="AD250" s="51"/>
    </row>
    <row r="251" spans="1:30" x14ac:dyDescent="0.25">
      <c r="A251" s="31">
        <v>248</v>
      </c>
      <c r="B251" s="32" t="s">
        <v>287</v>
      </c>
      <c r="C251" s="33">
        <v>7353</v>
      </c>
      <c r="D251" s="33" t="s">
        <v>1445</v>
      </c>
      <c r="E251" s="34" t="s">
        <v>1296</v>
      </c>
      <c r="F251" s="34" t="s">
        <v>1441</v>
      </c>
      <c r="G251" s="34" t="s">
        <v>1442</v>
      </c>
      <c r="H251" s="34" t="s">
        <v>1446</v>
      </c>
      <c r="I251" s="35" t="s">
        <v>7</v>
      </c>
      <c r="J251" s="35" t="s">
        <v>1447</v>
      </c>
      <c r="K251" s="35" t="s">
        <v>1448</v>
      </c>
      <c r="L251" s="34">
        <v>3930</v>
      </c>
      <c r="M251" s="34" t="s">
        <v>40</v>
      </c>
      <c r="N251" s="34" t="s">
        <v>30</v>
      </c>
      <c r="O251" s="34" t="s">
        <v>31</v>
      </c>
      <c r="P251" s="34" t="s">
        <v>33</v>
      </c>
      <c r="Q251" s="34" t="s">
        <v>32</v>
      </c>
      <c r="R251" s="36" t="s">
        <v>33</v>
      </c>
      <c r="S251" s="37">
        <v>3157984.0599999996</v>
      </c>
      <c r="T251" s="38">
        <v>3032796.39</v>
      </c>
      <c r="U251" s="39">
        <v>786.48503166378816</v>
      </c>
      <c r="V251" s="38">
        <v>3032796.39</v>
      </c>
      <c r="W251" s="40">
        <v>1</v>
      </c>
      <c r="X251" s="38">
        <v>1135.277</v>
      </c>
      <c r="Y251" s="38">
        <v>1043</v>
      </c>
      <c r="Z251" s="38">
        <v>4138741.63674</v>
      </c>
      <c r="AA251" s="38">
        <v>3157984.0599999996</v>
      </c>
      <c r="AB251" s="40">
        <v>1</v>
      </c>
      <c r="AD251" s="51"/>
    </row>
    <row r="252" spans="1:30" x14ac:dyDescent="0.25">
      <c r="A252" s="31">
        <v>249</v>
      </c>
      <c r="B252" s="32" t="s">
        <v>288</v>
      </c>
      <c r="C252" s="33">
        <v>7024</v>
      </c>
      <c r="D252" s="33" t="s">
        <v>1449</v>
      </c>
      <c r="E252" s="34" t="s">
        <v>1296</v>
      </c>
      <c r="F252" s="34" t="s">
        <v>1441</v>
      </c>
      <c r="G252" s="34" t="s">
        <v>1450</v>
      </c>
      <c r="H252" s="34" t="s">
        <v>33</v>
      </c>
      <c r="I252" s="35" t="s">
        <v>6</v>
      </c>
      <c r="J252" s="35" t="s">
        <v>1451</v>
      </c>
      <c r="K252" s="35" t="s">
        <v>1452</v>
      </c>
      <c r="L252" s="34">
        <v>9321</v>
      </c>
      <c r="M252" s="34" t="s">
        <v>40</v>
      </c>
      <c r="N252" s="34" t="s">
        <v>30</v>
      </c>
      <c r="O252" s="34" t="s">
        <v>31</v>
      </c>
      <c r="P252" s="34" t="s">
        <v>33</v>
      </c>
      <c r="Q252" s="34" t="s">
        <v>32</v>
      </c>
      <c r="R252" s="36" t="s">
        <v>33</v>
      </c>
      <c r="S252" s="37">
        <v>3766796.0199999996</v>
      </c>
      <c r="T252" s="38">
        <v>3617474.05</v>
      </c>
      <c r="U252" s="39">
        <v>938.10755055573702</v>
      </c>
      <c r="V252" s="38">
        <v>3617474.05</v>
      </c>
      <c r="W252" s="40">
        <v>1</v>
      </c>
      <c r="X252" s="38">
        <v>759.1</v>
      </c>
      <c r="Y252" s="38">
        <v>1060.9000000000001</v>
      </c>
      <c r="Z252" s="38">
        <v>3709014.81</v>
      </c>
      <c r="AA252" s="38">
        <v>3709014.81</v>
      </c>
      <c r="AB252" s="40">
        <v>1</v>
      </c>
      <c r="AD252" s="51"/>
    </row>
    <row r="253" spans="1:30" x14ac:dyDescent="0.25">
      <c r="A253" s="31">
        <v>250</v>
      </c>
      <c r="B253" s="32" t="s">
        <v>289</v>
      </c>
      <c r="C253" s="33">
        <v>7306</v>
      </c>
      <c r="D253" s="33" t="s">
        <v>1453</v>
      </c>
      <c r="E253" s="34" t="s">
        <v>1296</v>
      </c>
      <c r="F253" s="34" t="s">
        <v>1441</v>
      </c>
      <c r="G253" s="34" t="s">
        <v>1450</v>
      </c>
      <c r="H253" s="34" t="s">
        <v>1454</v>
      </c>
      <c r="I253" s="35" t="s">
        <v>7</v>
      </c>
      <c r="J253" s="35" t="s">
        <v>1455</v>
      </c>
      <c r="K253" s="35" t="s">
        <v>1456</v>
      </c>
      <c r="L253" s="34">
        <v>2708</v>
      </c>
      <c r="M253" s="34" t="s">
        <v>40</v>
      </c>
      <c r="N253" s="34" t="s">
        <v>30</v>
      </c>
      <c r="O253" s="34" t="s">
        <v>31</v>
      </c>
      <c r="P253" s="34" t="s">
        <v>33</v>
      </c>
      <c r="Q253" s="34" t="s">
        <v>32</v>
      </c>
      <c r="R253" s="36" t="s">
        <v>33</v>
      </c>
      <c r="S253" s="37">
        <v>3019982.17</v>
      </c>
      <c r="T253" s="38">
        <v>2900265.13</v>
      </c>
      <c r="U253" s="39">
        <v>752.11613945551767</v>
      </c>
      <c r="V253" s="38">
        <v>2900265.13</v>
      </c>
      <c r="W253" s="40">
        <v>1</v>
      </c>
      <c r="X253" s="38">
        <v>684.37799999999993</v>
      </c>
      <c r="Y253" s="38">
        <v>753.10000000000014</v>
      </c>
      <c r="Z253" s="38">
        <v>2817083.0963600003</v>
      </c>
      <c r="AA253" s="38">
        <v>2817083.0963600003</v>
      </c>
      <c r="AB253" s="40">
        <v>0.97131916224500492</v>
      </c>
      <c r="AD253" s="51"/>
    </row>
    <row r="254" spans="1:30" x14ac:dyDescent="0.25">
      <c r="A254" s="31">
        <v>251</v>
      </c>
      <c r="B254" s="32" t="s">
        <v>290</v>
      </c>
      <c r="C254" s="33">
        <v>7052</v>
      </c>
      <c r="D254" s="33" t="s">
        <v>1457</v>
      </c>
      <c r="E254" s="34" t="s">
        <v>1296</v>
      </c>
      <c r="F254" s="34" t="s">
        <v>1441</v>
      </c>
      <c r="G254" s="34" t="s">
        <v>1458</v>
      </c>
      <c r="H254" s="34" t="s">
        <v>33</v>
      </c>
      <c r="I254" s="35" t="s">
        <v>6</v>
      </c>
      <c r="J254" s="35" t="s">
        <v>1459</v>
      </c>
      <c r="K254" s="35" t="s">
        <v>1460</v>
      </c>
      <c r="L254" s="34">
        <v>10034</v>
      </c>
      <c r="M254" s="34" t="s">
        <v>40</v>
      </c>
      <c r="N254" s="34" t="s">
        <v>30</v>
      </c>
      <c r="O254" s="34" t="s">
        <v>31</v>
      </c>
      <c r="P254" s="34" t="s">
        <v>33</v>
      </c>
      <c r="Q254" s="34" t="s">
        <v>32</v>
      </c>
      <c r="R254" s="36" t="s">
        <v>33</v>
      </c>
      <c r="S254" s="37">
        <v>3847315.9399999995</v>
      </c>
      <c r="T254" s="38">
        <v>3694802.03</v>
      </c>
      <c r="U254" s="39">
        <v>958.16075920480068</v>
      </c>
      <c r="V254" s="38">
        <v>3694802.03</v>
      </c>
      <c r="W254" s="40">
        <v>1</v>
      </c>
      <c r="X254" s="38">
        <v>0</v>
      </c>
      <c r="Y254" s="38">
        <v>1986.6</v>
      </c>
      <c r="Z254" s="38">
        <v>5146327.0319999997</v>
      </c>
      <c r="AA254" s="38">
        <v>3847315.9399999995</v>
      </c>
      <c r="AB254" s="40">
        <v>1</v>
      </c>
      <c r="AD254" s="51"/>
    </row>
    <row r="255" spans="1:30" x14ac:dyDescent="0.25">
      <c r="A255" s="31">
        <v>252</v>
      </c>
      <c r="B255" s="32" t="s">
        <v>291</v>
      </c>
      <c r="C255" s="33">
        <v>7171</v>
      </c>
      <c r="D255" s="33" t="s">
        <v>1461</v>
      </c>
      <c r="E255" s="34" t="s">
        <v>1296</v>
      </c>
      <c r="F255" s="34" t="s">
        <v>1441</v>
      </c>
      <c r="G255" s="34" t="s">
        <v>1458</v>
      </c>
      <c r="H255" s="34" t="s">
        <v>1462</v>
      </c>
      <c r="I255" s="35" t="s">
        <v>7</v>
      </c>
      <c r="J255" s="35" t="s">
        <v>1463</v>
      </c>
      <c r="K255" s="35" t="s">
        <v>1464</v>
      </c>
      <c r="L255" s="34">
        <v>3095</v>
      </c>
      <c r="M255" s="34" t="s">
        <v>40</v>
      </c>
      <c r="N255" s="34" t="s">
        <v>30</v>
      </c>
      <c r="O255" s="34" t="s">
        <v>31</v>
      </c>
      <c r="P255" s="34" t="s">
        <v>33</v>
      </c>
      <c r="Q255" s="34" t="s">
        <v>32</v>
      </c>
      <c r="R255" s="36" t="s">
        <v>33</v>
      </c>
      <c r="S255" s="37">
        <v>3063686.53</v>
      </c>
      <c r="T255" s="38">
        <v>2942236.97</v>
      </c>
      <c r="U255" s="39">
        <v>763.00055755237111</v>
      </c>
      <c r="V255" s="38">
        <v>2942236.97</v>
      </c>
      <c r="W255" s="40">
        <v>1</v>
      </c>
      <c r="X255" s="38">
        <v>0</v>
      </c>
      <c r="Y255" s="38">
        <v>1969</v>
      </c>
      <c r="Z255" s="38">
        <v>5100733.88</v>
      </c>
      <c r="AA255" s="38">
        <v>3063686.53</v>
      </c>
      <c r="AB255" s="40">
        <v>1</v>
      </c>
      <c r="AD255" s="51"/>
    </row>
    <row r="256" spans="1:30" x14ac:dyDescent="0.25">
      <c r="A256" s="31">
        <v>253</v>
      </c>
      <c r="B256" s="32" t="s">
        <v>292</v>
      </c>
      <c r="C256" s="33">
        <v>7195</v>
      </c>
      <c r="D256" s="33" t="s">
        <v>1465</v>
      </c>
      <c r="E256" s="34" t="s">
        <v>1296</v>
      </c>
      <c r="F256" s="34" t="s">
        <v>1441</v>
      </c>
      <c r="G256" s="34" t="s">
        <v>1458</v>
      </c>
      <c r="H256" s="34" t="s">
        <v>596</v>
      </c>
      <c r="I256" s="35" t="s">
        <v>7</v>
      </c>
      <c r="J256" s="35" t="s">
        <v>597</v>
      </c>
      <c r="K256" s="35" t="s">
        <v>1466</v>
      </c>
      <c r="L256" s="34">
        <v>3381</v>
      </c>
      <c r="M256" s="34" t="s">
        <v>29</v>
      </c>
      <c r="N256" s="34" t="s">
        <v>30</v>
      </c>
      <c r="O256" s="34" t="s">
        <v>31</v>
      </c>
      <c r="P256" s="34" t="s">
        <v>33</v>
      </c>
      <c r="Q256" s="34" t="s">
        <v>32</v>
      </c>
      <c r="R256" s="36" t="s">
        <v>33</v>
      </c>
      <c r="S256" s="37">
        <v>3595984.8499999996</v>
      </c>
      <c r="T256" s="38">
        <v>3453434.11</v>
      </c>
      <c r="U256" s="39">
        <v>895.56761683963759</v>
      </c>
      <c r="V256" s="38">
        <v>3473254.93</v>
      </c>
      <c r="W256" s="40">
        <v>1</v>
      </c>
      <c r="X256" s="38">
        <v>0</v>
      </c>
      <c r="Y256" s="38">
        <v>2011.3</v>
      </c>
      <c r="Z256" s="38">
        <v>5210312.8760000002</v>
      </c>
      <c r="AA256" s="38">
        <v>3595984.8499999996</v>
      </c>
      <c r="AB256" s="40">
        <v>1</v>
      </c>
      <c r="AD256" s="51"/>
    </row>
    <row r="257" spans="1:30" x14ac:dyDescent="0.25">
      <c r="A257" s="31">
        <v>254</v>
      </c>
      <c r="B257" s="32" t="s">
        <v>293</v>
      </c>
      <c r="C257" s="33">
        <v>7056</v>
      </c>
      <c r="D257" s="33" t="s">
        <v>1467</v>
      </c>
      <c r="E257" s="34" t="s">
        <v>1296</v>
      </c>
      <c r="F257" s="34" t="s">
        <v>1441</v>
      </c>
      <c r="G257" s="34" t="s">
        <v>1468</v>
      </c>
      <c r="H257" s="34" t="s">
        <v>33</v>
      </c>
      <c r="I257" s="35" t="s">
        <v>6</v>
      </c>
      <c r="J257" s="35" t="s">
        <v>1469</v>
      </c>
      <c r="K257" s="35" t="s">
        <v>1470</v>
      </c>
      <c r="L257" s="34">
        <v>8310</v>
      </c>
      <c r="M257" s="34" t="s">
        <v>267</v>
      </c>
      <c r="N257" s="34" t="s">
        <v>30</v>
      </c>
      <c r="O257" s="34" t="s">
        <v>31</v>
      </c>
      <c r="P257" s="34" t="s">
        <v>33</v>
      </c>
      <c r="Q257" s="34" t="s">
        <v>32</v>
      </c>
      <c r="R257" s="36" t="s">
        <v>33</v>
      </c>
      <c r="S257" s="37">
        <v>3652622.5999999996</v>
      </c>
      <c r="T257" s="38">
        <v>3507826.65</v>
      </c>
      <c r="U257" s="39">
        <v>909.67305388289844</v>
      </c>
      <c r="V257" s="38">
        <v>3507826.65</v>
      </c>
      <c r="W257" s="40">
        <v>1</v>
      </c>
      <c r="X257" s="38">
        <v>0</v>
      </c>
      <c r="Y257" s="38">
        <v>3232.88</v>
      </c>
      <c r="Z257" s="38">
        <v>8374840.2976000002</v>
      </c>
      <c r="AA257" s="38">
        <v>3652622.5999999996</v>
      </c>
      <c r="AB257" s="40">
        <v>1</v>
      </c>
      <c r="AD257" s="51"/>
    </row>
    <row r="258" spans="1:30" x14ac:dyDescent="0.25">
      <c r="A258" s="31">
        <v>255</v>
      </c>
      <c r="B258" s="32" t="s">
        <v>294</v>
      </c>
      <c r="C258" s="33">
        <v>7079</v>
      </c>
      <c r="D258" s="33" t="s">
        <v>1471</v>
      </c>
      <c r="E258" s="34" t="s">
        <v>1296</v>
      </c>
      <c r="F258" s="34" t="s">
        <v>1441</v>
      </c>
      <c r="G258" s="34" t="s">
        <v>1472</v>
      </c>
      <c r="H258" s="34" t="s">
        <v>33</v>
      </c>
      <c r="I258" s="35" t="s">
        <v>6</v>
      </c>
      <c r="J258" s="35" t="s">
        <v>1473</v>
      </c>
      <c r="K258" s="35" t="s">
        <v>1474</v>
      </c>
      <c r="L258" s="34">
        <v>2501</v>
      </c>
      <c r="M258" s="34" t="s">
        <v>40</v>
      </c>
      <c r="N258" s="34" t="s">
        <v>30</v>
      </c>
      <c r="O258" s="34" t="s">
        <v>31</v>
      </c>
      <c r="P258" s="34" t="s">
        <v>33</v>
      </c>
      <c r="Q258" s="34" t="s">
        <v>32</v>
      </c>
      <c r="R258" s="36" t="s">
        <v>33</v>
      </c>
      <c r="S258" s="37">
        <v>2996605.4099999997</v>
      </c>
      <c r="T258" s="38">
        <v>2877815.06</v>
      </c>
      <c r="U258" s="39">
        <v>746.29423724242383</v>
      </c>
      <c r="V258" s="38">
        <v>2877815.06</v>
      </c>
      <c r="W258" s="40">
        <v>1</v>
      </c>
      <c r="X258" s="38">
        <v>857</v>
      </c>
      <c r="Y258" s="38">
        <v>847.5</v>
      </c>
      <c r="Z258" s="38">
        <v>3280102.04</v>
      </c>
      <c r="AA258" s="38">
        <v>2996605.4099999997</v>
      </c>
      <c r="AB258" s="40">
        <v>1</v>
      </c>
      <c r="AD258" s="51"/>
    </row>
    <row r="259" spans="1:30" x14ac:dyDescent="0.25">
      <c r="A259" s="31">
        <v>256</v>
      </c>
      <c r="B259" s="32" t="s">
        <v>295</v>
      </c>
      <c r="C259" s="33">
        <v>7241</v>
      </c>
      <c r="D259" s="33" t="s">
        <v>1475</v>
      </c>
      <c r="E259" s="34" t="s">
        <v>1296</v>
      </c>
      <c r="F259" s="34" t="s">
        <v>1441</v>
      </c>
      <c r="G259" s="34" t="s">
        <v>1472</v>
      </c>
      <c r="H259" s="34" t="s">
        <v>1476</v>
      </c>
      <c r="I259" s="35" t="s">
        <v>7</v>
      </c>
      <c r="J259" s="35" t="s">
        <v>1477</v>
      </c>
      <c r="K259" s="35" t="s">
        <v>1478</v>
      </c>
      <c r="L259" s="34">
        <v>1140</v>
      </c>
      <c r="M259" s="34" t="s">
        <v>40</v>
      </c>
      <c r="N259" s="34" t="s">
        <v>30</v>
      </c>
      <c r="O259" s="34" t="s">
        <v>31</v>
      </c>
      <c r="P259" s="34" t="s">
        <v>33</v>
      </c>
      <c r="Q259" s="34" t="s">
        <v>32</v>
      </c>
      <c r="R259" s="36" t="s">
        <v>33</v>
      </c>
      <c r="S259" s="37">
        <v>2842906.09</v>
      </c>
      <c r="T259" s="38">
        <v>2730208.63</v>
      </c>
      <c r="U259" s="39">
        <v>708.015951184345</v>
      </c>
      <c r="V259" s="38">
        <v>2730208.63</v>
      </c>
      <c r="W259" s="40">
        <v>1</v>
      </c>
      <c r="X259" s="38">
        <v>583.45000000000005</v>
      </c>
      <c r="Y259" s="38">
        <v>612.70000000000005</v>
      </c>
      <c r="Z259" s="38">
        <v>2325637.5929999999</v>
      </c>
      <c r="AA259" s="38">
        <v>2325637.5929999999</v>
      </c>
      <c r="AB259" s="40">
        <v>0.8518168052966707</v>
      </c>
      <c r="AD259" s="51"/>
    </row>
    <row r="260" spans="1:30" x14ac:dyDescent="0.25">
      <c r="A260" s="31">
        <v>257</v>
      </c>
      <c r="B260" s="32" t="s">
        <v>296</v>
      </c>
      <c r="C260" s="33">
        <v>7101</v>
      </c>
      <c r="D260" s="33" t="s">
        <v>1479</v>
      </c>
      <c r="E260" s="34" t="s">
        <v>1296</v>
      </c>
      <c r="F260" s="34" t="s">
        <v>1441</v>
      </c>
      <c r="G260" s="34" t="s">
        <v>1480</v>
      </c>
      <c r="H260" s="34" t="s">
        <v>33</v>
      </c>
      <c r="I260" s="35" t="s">
        <v>6</v>
      </c>
      <c r="J260" s="35" t="s">
        <v>1481</v>
      </c>
      <c r="K260" s="35" t="s">
        <v>1482</v>
      </c>
      <c r="L260" s="34">
        <v>3596</v>
      </c>
      <c r="M260" s="34" t="s">
        <v>141</v>
      </c>
      <c r="N260" s="34" t="s">
        <v>30</v>
      </c>
      <c r="O260" s="34" t="s">
        <v>31</v>
      </c>
      <c r="P260" s="34" t="s">
        <v>33</v>
      </c>
      <c r="Q260" s="34" t="s">
        <v>32</v>
      </c>
      <c r="R260" s="36" t="s">
        <v>33</v>
      </c>
      <c r="S260" s="37">
        <v>3620265.05</v>
      </c>
      <c r="T260" s="38">
        <v>3476751.81</v>
      </c>
      <c r="U260" s="39">
        <v>901.61451866374148</v>
      </c>
      <c r="V260" s="38">
        <v>3496572.63</v>
      </c>
      <c r="W260" s="40">
        <v>1</v>
      </c>
      <c r="X260" s="38">
        <v>0</v>
      </c>
      <c r="Y260" s="38">
        <v>2924.9</v>
      </c>
      <c r="Z260" s="38">
        <v>7577011.9479999999</v>
      </c>
      <c r="AA260" s="38">
        <v>3620265.05</v>
      </c>
      <c r="AB260" s="40">
        <v>1</v>
      </c>
      <c r="AD260" s="51"/>
    </row>
    <row r="261" spans="1:30" x14ac:dyDescent="0.25">
      <c r="A261" s="31">
        <v>258</v>
      </c>
      <c r="B261" s="32" t="s">
        <v>297</v>
      </c>
      <c r="C261" s="33">
        <v>7216</v>
      </c>
      <c r="D261" s="33" t="s">
        <v>1483</v>
      </c>
      <c r="E261" s="34" t="s">
        <v>1296</v>
      </c>
      <c r="F261" s="34" t="s">
        <v>1441</v>
      </c>
      <c r="G261" s="34" t="s">
        <v>1480</v>
      </c>
      <c r="H261" s="34" t="s">
        <v>937</v>
      </c>
      <c r="I261" s="35" t="s">
        <v>7</v>
      </c>
      <c r="J261" s="35" t="s">
        <v>938</v>
      </c>
      <c r="K261" s="35" t="s">
        <v>1484</v>
      </c>
      <c r="L261" s="34">
        <v>2072</v>
      </c>
      <c r="M261" s="34" t="s">
        <v>29</v>
      </c>
      <c r="N261" s="34" t="s">
        <v>30</v>
      </c>
      <c r="O261" s="34" t="s">
        <v>31</v>
      </c>
      <c r="P261" s="34" t="s">
        <v>33</v>
      </c>
      <c r="Q261" s="34" t="s">
        <v>32</v>
      </c>
      <c r="R261" s="36" t="s">
        <v>33</v>
      </c>
      <c r="S261" s="37">
        <v>3448157.94</v>
      </c>
      <c r="T261" s="38">
        <v>3311467.31</v>
      </c>
      <c r="U261" s="39">
        <v>858.75183732955759</v>
      </c>
      <c r="V261" s="38">
        <v>3331288.13</v>
      </c>
      <c r="W261" s="40">
        <v>1</v>
      </c>
      <c r="X261" s="38">
        <v>0</v>
      </c>
      <c r="Y261" s="38">
        <v>2365.1</v>
      </c>
      <c r="Z261" s="38">
        <v>6126838.852</v>
      </c>
      <c r="AA261" s="38">
        <v>3448157.94</v>
      </c>
      <c r="AB261" s="40">
        <v>1</v>
      </c>
      <c r="AD261" s="51"/>
    </row>
    <row r="262" spans="1:30" x14ac:dyDescent="0.25">
      <c r="A262" s="31">
        <v>259</v>
      </c>
      <c r="B262" s="32" t="s">
        <v>298</v>
      </c>
      <c r="C262" s="33">
        <v>7089</v>
      </c>
      <c r="D262" s="33" t="s">
        <v>1485</v>
      </c>
      <c r="E262" s="34" t="s">
        <v>1296</v>
      </c>
      <c r="F262" s="34" t="s">
        <v>1486</v>
      </c>
      <c r="G262" s="34" t="s">
        <v>1487</v>
      </c>
      <c r="H262" s="34" t="s">
        <v>33</v>
      </c>
      <c r="I262" s="35" t="s">
        <v>6</v>
      </c>
      <c r="J262" s="35" t="s">
        <v>1488</v>
      </c>
      <c r="K262" s="35" t="s">
        <v>1489</v>
      </c>
      <c r="L262" s="34">
        <v>3544</v>
      </c>
      <c r="M262" s="34" t="s">
        <v>40</v>
      </c>
      <c r="N262" s="34" t="s">
        <v>30</v>
      </c>
      <c r="O262" s="34" t="s">
        <v>31</v>
      </c>
      <c r="P262" s="34" t="s">
        <v>33</v>
      </c>
      <c r="Q262" s="34" t="s">
        <v>32</v>
      </c>
      <c r="R262" s="36" t="s">
        <v>33</v>
      </c>
      <c r="S262" s="37">
        <v>3614392.63</v>
      </c>
      <c r="T262" s="38">
        <v>3471112.18</v>
      </c>
      <c r="U262" s="39">
        <v>900.15201211574276</v>
      </c>
      <c r="V262" s="38">
        <v>3490933</v>
      </c>
      <c r="W262" s="40">
        <v>1</v>
      </c>
      <c r="X262" s="38">
        <v>727.09799999999996</v>
      </c>
      <c r="Y262" s="38">
        <v>1146.0999999999999</v>
      </c>
      <c r="Z262" s="38">
        <v>3889224.7427599994</v>
      </c>
      <c r="AA262" s="38">
        <v>3614392.63</v>
      </c>
      <c r="AB262" s="40">
        <v>1</v>
      </c>
      <c r="AD262" s="51"/>
    </row>
    <row r="263" spans="1:30" x14ac:dyDescent="0.25">
      <c r="A263" s="31">
        <v>260</v>
      </c>
      <c r="B263" s="32" t="s">
        <v>299</v>
      </c>
      <c r="C263" s="33">
        <v>7233</v>
      </c>
      <c r="D263" s="33" t="s">
        <v>1490</v>
      </c>
      <c r="E263" s="34" t="s">
        <v>1296</v>
      </c>
      <c r="F263" s="34" t="s">
        <v>1486</v>
      </c>
      <c r="G263" s="34" t="s">
        <v>1487</v>
      </c>
      <c r="H263" s="34" t="s">
        <v>1491</v>
      </c>
      <c r="I263" s="35" t="s">
        <v>7</v>
      </c>
      <c r="J263" s="35" t="s">
        <v>1492</v>
      </c>
      <c r="K263" s="35" t="s">
        <v>1493</v>
      </c>
      <c r="L263" s="34">
        <v>3752</v>
      </c>
      <c r="M263" s="34" t="s">
        <v>40</v>
      </c>
      <c r="N263" s="34" t="s">
        <v>30</v>
      </c>
      <c r="O263" s="34" t="s">
        <v>31</v>
      </c>
      <c r="P263" s="34" t="s">
        <v>33</v>
      </c>
      <c r="Q263" s="34" t="s">
        <v>32</v>
      </c>
      <c r="R263" s="36" t="s">
        <v>33</v>
      </c>
      <c r="S263" s="37">
        <v>3137882.3099999996</v>
      </c>
      <c r="T263" s="38">
        <v>3013491.51</v>
      </c>
      <c r="U263" s="39">
        <v>781.47876114456426</v>
      </c>
      <c r="V263" s="38">
        <v>3013491.51</v>
      </c>
      <c r="W263" s="40">
        <v>1</v>
      </c>
      <c r="X263" s="38">
        <v>0</v>
      </c>
      <c r="Y263" s="38">
        <v>0</v>
      </c>
      <c r="Z263" s="38">
        <v>0</v>
      </c>
      <c r="AA263" s="38">
        <v>0</v>
      </c>
      <c r="AB263" s="40">
        <v>0</v>
      </c>
      <c r="AD263" s="51"/>
    </row>
    <row r="264" spans="1:30" x14ac:dyDescent="0.25">
      <c r="A264" s="31">
        <v>261</v>
      </c>
      <c r="B264" s="32" t="s">
        <v>300</v>
      </c>
      <c r="C264" s="33">
        <v>7093</v>
      </c>
      <c r="D264" s="33" t="s">
        <v>1494</v>
      </c>
      <c r="E264" s="34" t="s">
        <v>1296</v>
      </c>
      <c r="F264" s="34" t="s">
        <v>1486</v>
      </c>
      <c r="G264" s="34" t="s">
        <v>1486</v>
      </c>
      <c r="H264" s="34" t="s">
        <v>33</v>
      </c>
      <c r="I264" s="35" t="s">
        <v>6</v>
      </c>
      <c r="J264" s="35" t="s">
        <v>1495</v>
      </c>
      <c r="K264" s="35" t="s">
        <v>1496</v>
      </c>
      <c r="L264" s="34">
        <v>14590</v>
      </c>
      <c r="M264" s="34" t="s">
        <v>29</v>
      </c>
      <c r="N264" s="34" t="s">
        <v>30</v>
      </c>
      <c r="O264" s="34" t="s">
        <v>31</v>
      </c>
      <c r="P264" s="34" t="s">
        <v>33</v>
      </c>
      <c r="Q264" s="34" t="s">
        <v>32</v>
      </c>
      <c r="R264" s="36" t="s">
        <v>33</v>
      </c>
      <c r="S264" s="37">
        <v>6301122</v>
      </c>
      <c r="T264" s="38">
        <v>6051335.1900000004</v>
      </c>
      <c r="U264" s="39">
        <v>1569.2726897882339</v>
      </c>
      <c r="V264" s="38">
        <v>5158566.08</v>
      </c>
      <c r="W264" s="40">
        <v>0.85246741719491492</v>
      </c>
      <c r="X264" s="38">
        <v>1443.1415</v>
      </c>
      <c r="Y264" s="38">
        <v>1104.55</v>
      </c>
      <c r="Z264" s="38">
        <v>4687827.6112299999</v>
      </c>
      <c r="AA264" s="38">
        <v>4687827.6112299999</v>
      </c>
      <c r="AB264" s="40">
        <v>0.77467657368852505</v>
      </c>
      <c r="AD264" s="51"/>
    </row>
    <row r="265" spans="1:30" ht="22.5" x14ac:dyDescent="0.25">
      <c r="A265" s="31">
        <v>262</v>
      </c>
      <c r="B265" s="32" t="s">
        <v>301</v>
      </c>
      <c r="C265" s="33">
        <v>7230</v>
      </c>
      <c r="D265" s="33" t="s">
        <v>1497</v>
      </c>
      <c r="E265" s="34" t="s">
        <v>1296</v>
      </c>
      <c r="F265" s="34" t="s">
        <v>1486</v>
      </c>
      <c r="G265" s="34" t="s">
        <v>1486</v>
      </c>
      <c r="H265" s="34" t="s">
        <v>1498</v>
      </c>
      <c r="I265" s="35" t="s">
        <v>7</v>
      </c>
      <c r="J265" s="35" t="s">
        <v>1499</v>
      </c>
      <c r="K265" s="35" t="s">
        <v>1500</v>
      </c>
      <c r="L265" s="34">
        <v>9701</v>
      </c>
      <c r="M265" s="34" t="s">
        <v>40</v>
      </c>
      <c r="N265" s="34" t="s">
        <v>30</v>
      </c>
      <c r="O265" s="34" t="s">
        <v>31</v>
      </c>
      <c r="P265" s="34" t="s">
        <v>33</v>
      </c>
      <c r="Q265" s="34" t="s">
        <v>32</v>
      </c>
      <c r="R265" s="36" t="s">
        <v>33</v>
      </c>
      <c r="S265" s="37">
        <v>5099159.3499999996</v>
      </c>
      <c r="T265" s="38">
        <v>4897020.3099999996</v>
      </c>
      <c r="U265" s="39">
        <v>1269.928039438402</v>
      </c>
      <c r="V265" s="38">
        <v>3658686.71</v>
      </c>
      <c r="W265" s="40">
        <v>0.74712508390638066</v>
      </c>
      <c r="X265" s="38">
        <v>608.45120000000009</v>
      </c>
      <c r="Y265" s="38">
        <v>473.5</v>
      </c>
      <c r="Z265" s="38">
        <v>1996679.227744</v>
      </c>
      <c r="AA265" s="38">
        <v>1996679.227744</v>
      </c>
      <c r="AB265" s="40">
        <v>0.40773349942344844</v>
      </c>
      <c r="AD265" s="51"/>
    </row>
    <row r="266" spans="1:30" x14ac:dyDescent="0.25">
      <c r="A266" s="31">
        <v>263</v>
      </c>
      <c r="B266" s="32" t="s">
        <v>302</v>
      </c>
      <c r="C266" s="33">
        <v>7031</v>
      </c>
      <c r="D266" s="33" t="s">
        <v>1501</v>
      </c>
      <c r="E266" s="34" t="s">
        <v>1502</v>
      </c>
      <c r="F266" s="34" t="s">
        <v>1503</v>
      </c>
      <c r="G266" s="34" t="s">
        <v>1148</v>
      </c>
      <c r="H266" s="34" t="s">
        <v>33</v>
      </c>
      <c r="I266" s="35" t="s">
        <v>6</v>
      </c>
      <c r="J266" s="35" t="s">
        <v>1504</v>
      </c>
      <c r="K266" s="35" t="s">
        <v>1505</v>
      </c>
      <c r="L266" s="34">
        <v>7228</v>
      </c>
      <c r="M266" s="34" t="s">
        <v>29</v>
      </c>
      <c r="N266" s="34" t="s">
        <v>30</v>
      </c>
      <c r="O266" s="34" t="s">
        <v>31</v>
      </c>
      <c r="P266" s="34" t="s">
        <v>33</v>
      </c>
      <c r="Q266" s="34" t="s">
        <v>32</v>
      </c>
      <c r="R266" s="36" t="s">
        <v>33</v>
      </c>
      <c r="S266" s="37">
        <v>4491171.3</v>
      </c>
      <c r="T266" s="38">
        <v>4313133.91</v>
      </c>
      <c r="U266" s="39">
        <v>1114.5365656388167</v>
      </c>
      <c r="V266" s="38">
        <v>4351219.2200000007</v>
      </c>
      <c r="W266" s="40">
        <v>1</v>
      </c>
      <c r="X266" s="38">
        <v>1543.9</v>
      </c>
      <c r="Y266" s="38">
        <v>1940.9</v>
      </c>
      <c r="Z266" s="38">
        <v>6979899.3810000001</v>
      </c>
      <c r="AA266" s="38">
        <v>4491171.3</v>
      </c>
      <c r="AB266" s="40">
        <v>1</v>
      </c>
      <c r="AD266" s="51"/>
    </row>
    <row r="267" spans="1:30" x14ac:dyDescent="0.25">
      <c r="A267" s="31">
        <v>264</v>
      </c>
      <c r="B267" s="32" t="s">
        <v>303</v>
      </c>
      <c r="C267" s="33">
        <v>7043</v>
      </c>
      <c r="D267" s="33" t="s">
        <v>1506</v>
      </c>
      <c r="E267" s="34" t="s">
        <v>1502</v>
      </c>
      <c r="F267" s="34" t="s">
        <v>1503</v>
      </c>
      <c r="G267" s="34" t="s">
        <v>1503</v>
      </c>
      <c r="H267" s="34" t="s">
        <v>33</v>
      </c>
      <c r="I267" s="35" t="s">
        <v>6</v>
      </c>
      <c r="J267" s="35" t="s">
        <v>1507</v>
      </c>
      <c r="K267" s="35" t="s">
        <v>1508</v>
      </c>
      <c r="L267" s="34">
        <v>44900</v>
      </c>
      <c r="M267" s="34" t="s">
        <v>29</v>
      </c>
      <c r="N267" s="34" t="s">
        <v>30</v>
      </c>
      <c r="O267" s="34" t="s">
        <v>31</v>
      </c>
      <c r="P267" s="34" t="s">
        <v>33</v>
      </c>
      <c r="Q267" s="34" t="s">
        <v>32</v>
      </c>
      <c r="R267" s="36" t="s">
        <v>33</v>
      </c>
      <c r="S267" s="37">
        <v>13752847.870000001</v>
      </c>
      <c r="T267" s="38">
        <v>13207662.43</v>
      </c>
      <c r="U267" s="39">
        <v>3412.9296775877351</v>
      </c>
      <c r="V267" s="38">
        <v>10460209.85</v>
      </c>
      <c r="W267" s="40">
        <v>0.79198040572573902</v>
      </c>
      <c r="X267" s="38">
        <v>0</v>
      </c>
      <c r="Y267" s="38">
        <v>2478.8000000000002</v>
      </c>
      <c r="Z267" s="38">
        <v>6276148.0839999998</v>
      </c>
      <c r="AA267" s="38">
        <v>6276148.0839999998</v>
      </c>
      <c r="AB267" s="40">
        <v>0.47518992230936358</v>
      </c>
      <c r="AD267" s="51"/>
    </row>
    <row r="268" spans="1:30" x14ac:dyDescent="0.25">
      <c r="A268" s="31">
        <v>265</v>
      </c>
      <c r="B268" s="32" t="s">
        <v>304</v>
      </c>
      <c r="C268" s="33">
        <v>7217</v>
      </c>
      <c r="D268" s="33" t="s">
        <v>1509</v>
      </c>
      <c r="E268" s="34" t="s">
        <v>1502</v>
      </c>
      <c r="F268" s="34" t="s">
        <v>1503</v>
      </c>
      <c r="G268" s="34" t="s">
        <v>1503</v>
      </c>
      <c r="H268" s="34" t="s">
        <v>1510</v>
      </c>
      <c r="I268" s="35" t="s">
        <v>7</v>
      </c>
      <c r="J268" s="35" t="s">
        <v>1511</v>
      </c>
      <c r="K268" s="35" t="s">
        <v>1512</v>
      </c>
      <c r="L268" s="34">
        <v>7980</v>
      </c>
      <c r="M268" s="34" t="s">
        <v>40</v>
      </c>
      <c r="N268" s="34" t="s">
        <v>30</v>
      </c>
      <c r="O268" s="34" t="s">
        <v>31</v>
      </c>
      <c r="P268" s="34" t="s">
        <v>33</v>
      </c>
      <c r="Q268" s="34" t="s">
        <v>32</v>
      </c>
      <c r="R268" s="36" t="s">
        <v>33</v>
      </c>
      <c r="S268" s="37">
        <v>4115355.3099999996</v>
      </c>
      <c r="T268" s="38">
        <v>3952215.88</v>
      </c>
      <c r="U268" s="39">
        <v>1021.273441880777</v>
      </c>
      <c r="V268" s="38">
        <v>3972036.7</v>
      </c>
      <c r="W268" s="40">
        <v>1</v>
      </c>
      <c r="X268" s="38">
        <v>942.82</v>
      </c>
      <c r="Y268" s="38">
        <v>840.1</v>
      </c>
      <c r="Z268" s="38">
        <v>3388529.8401999995</v>
      </c>
      <c r="AA268" s="38">
        <v>3388529.8401999995</v>
      </c>
      <c r="AB268" s="40">
        <v>0.85737468374323711</v>
      </c>
      <c r="AD268" s="51"/>
    </row>
    <row r="269" spans="1:30" x14ac:dyDescent="0.25">
      <c r="A269" s="31">
        <v>266</v>
      </c>
      <c r="B269" s="32" t="s">
        <v>305</v>
      </c>
      <c r="C269" s="33">
        <v>7269</v>
      </c>
      <c r="D269" s="33" t="s">
        <v>1513</v>
      </c>
      <c r="E269" s="34" t="s">
        <v>1502</v>
      </c>
      <c r="F269" s="34" t="s">
        <v>1503</v>
      </c>
      <c r="G269" s="34" t="s">
        <v>1503</v>
      </c>
      <c r="H269" s="34" t="s">
        <v>1514</v>
      </c>
      <c r="I269" s="35" t="s">
        <v>7</v>
      </c>
      <c r="J269" s="35" t="s">
        <v>1515</v>
      </c>
      <c r="K269" s="35" t="s">
        <v>1516</v>
      </c>
      <c r="L269" s="34">
        <v>5393</v>
      </c>
      <c r="M269" s="34" t="s">
        <v>29</v>
      </c>
      <c r="N269" s="34" t="s">
        <v>30</v>
      </c>
      <c r="O269" s="34" t="s">
        <v>31</v>
      </c>
      <c r="P269" s="34" t="s">
        <v>33</v>
      </c>
      <c r="Q269" s="34" t="s">
        <v>32</v>
      </c>
      <c r="R269" s="36" t="s">
        <v>33</v>
      </c>
      <c r="S269" s="37">
        <v>4040035.8</v>
      </c>
      <c r="T269" s="38">
        <v>3879882.16</v>
      </c>
      <c r="U269" s="39">
        <v>1002.582026879317</v>
      </c>
      <c r="V269" s="38">
        <v>3908298.6100000003</v>
      </c>
      <c r="W269" s="40">
        <v>1</v>
      </c>
      <c r="X269" s="38">
        <v>1771.0800000000002</v>
      </c>
      <c r="Y269" s="38">
        <v>1661.3</v>
      </c>
      <c r="Z269" s="38">
        <v>6575929.5057999995</v>
      </c>
      <c r="AA269" s="38">
        <v>4040035.8</v>
      </c>
      <c r="AB269" s="40">
        <v>1</v>
      </c>
      <c r="AD269" s="51"/>
    </row>
    <row r="270" spans="1:30" x14ac:dyDescent="0.25">
      <c r="A270" s="31">
        <v>267</v>
      </c>
      <c r="B270" s="32" t="s">
        <v>306</v>
      </c>
      <c r="C270" s="33">
        <v>7317</v>
      </c>
      <c r="D270" s="33" t="s">
        <v>1517</v>
      </c>
      <c r="E270" s="34" t="s">
        <v>1502</v>
      </c>
      <c r="F270" s="34" t="s">
        <v>1503</v>
      </c>
      <c r="G270" s="34" t="s">
        <v>1503</v>
      </c>
      <c r="H270" s="34" t="s">
        <v>1518</v>
      </c>
      <c r="I270" s="35" t="s">
        <v>7</v>
      </c>
      <c r="J270" s="35" t="s">
        <v>1519</v>
      </c>
      <c r="K270" s="35" t="s">
        <v>1520</v>
      </c>
      <c r="L270" s="34">
        <v>3244</v>
      </c>
      <c r="M270" s="34" t="s">
        <v>35</v>
      </c>
      <c r="N270" s="34" t="s">
        <v>30</v>
      </c>
      <c r="O270" s="34" t="s">
        <v>31</v>
      </c>
      <c r="P270" s="34" t="s">
        <v>33</v>
      </c>
      <c r="Q270" s="34" t="s">
        <v>32</v>
      </c>
      <c r="R270" s="36" t="s">
        <v>33</v>
      </c>
      <c r="S270" s="37">
        <v>3580513.28</v>
      </c>
      <c r="T270" s="38">
        <v>3438575.86</v>
      </c>
      <c r="U270" s="39">
        <v>888.5461498905654</v>
      </c>
      <c r="V270" s="38">
        <v>3458396.68</v>
      </c>
      <c r="W270" s="40">
        <v>1</v>
      </c>
      <c r="X270" s="38">
        <v>891.17</v>
      </c>
      <c r="Y270" s="38">
        <v>988.4</v>
      </c>
      <c r="Z270" s="38">
        <v>3694909.4251999995</v>
      </c>
      <c r="AA270" s="38">
        <v>3580513.28</v>
      </c>
      <c r="AB270" s="40">
        <v>1</v>
      </c>
      <c r="AD270" s="51"/>
    </row>
    <row r="271" spans="1:30" ht="22.5" x14ac:dyDescent="0.25">
      <c r="A271" s="31">
        <v>268</v>
      </c>
      <c r="B271" s="32" t="s">
        <v>307</v>
      </c>
      <c r="C271" s="33">
        <v>7107</v>
      </c>
      <c r="D271" s="33" t="s">
        <v>1521</v>
      </c>
      <c r="E271" s="34" t="s">
        <v>1502</v>
      </c>
      <c r="F271" s="34" t="s">
        <v>1503</v>
      </c>
      <c r="G271" s="34" t="s">
        <v>1522</v>
      </c>
      <c r="H271" s="34" t="s">
        <v>33</v>
      </c>
      <c r="I271" s="35" t="s">
        <v>6</v>
      </c>
      <c r="J271" s="35" t="s">
        <v>1523</v>
      </c>
      <c r="K271" s="35" t="s">
        <v>1524</v>
      </c>
      <c r="L271" s="34">
        <v>13723</v>
      </c>
      <c r="M271" s="34" t="s">
        <v>29</v>
      </c>
      <c r="N271" s="34" t="s">
        <v>30</v>
      </c>
      <c r="O271" s="34" t="s">
        <v>31</v>
      </c>
      <c r="P271" s="34" t="s">
        <v>33</v>
      </c>
      <c r="Q271" s="34" t="s">
        <v>32</v>
      </c>
      <c r="R271" s="36" t="s">
        <v>33</v>
      </c>
      <c r="S271" s="37">
        <v>6087969.7000000002</v>
      </c>
      <c r="T271" s="38">
        <v>5846632.5999999996</v>
      </c>
      <c r="U271" s="39">
        <v>1510.8007204339142</v>
      </c>
      <c r="V271" s="38">
        <v>5006915.63</v>
      </c>
      <c r="W271" s="40">
        <v>0.85637596417466011</v>
      </c>
      <c r="X271" s="38">
        <v>2488.65</v>
      </c>
      <c r="Y271" s="38">
        <v>2288.3000000000002</v>
      </c>
      <c r="Z271" s="38">
        <v>9123529.5729999989</v>
      </c>
      <c r="AA271" s="38">
        <v>6087969.7000000002</v>
      </c>
      <c r="AB271" s="40">
        <v>1</v>
      </c>
      <c r="AD271" s="51"/>
    </row>
    <row r="272" spans="1:30" ht="22.5" x14ac:dyDescent="0.25">
      <c r="A272" s="31">
        <v>269</v>
      </c>
      <c r="B272" s="32" t="s">
        <v>308</v>
      </c>
      <c r="C272" s="33">
        <v>7252</v>
      </c>
      <c r="D272" s="33" t="s">
        <v>1525</v>
      </c>
      <c r="E272" s="34" t="s">
        <v>1502</v>
      </c>
      <c r="F272" s="34" t="s">
        <v>1503</v>
      </c>
      <c r="G272" s="34" t="s">
        <v>1522</v>
      </c>
      <c r="H272" s="34" t="s">
        <v>1526</v>
      </c>
      <c r="I272" s="35" t="s">
        <v>7</v>
      </c>
      <c r="J272" s="35" t="s">
        <v>1527</v>
      </c>
      <c r="K272" s="35" t="s">
        <v>1528</v>
      </c>
      <c r="L272" s="34">
        <v>2549</v>
      </c>
      <c r="M272" s="34" t="s">
        <v>29</v>
      </c>
      <c r="N272" s="34" t="s">
        <v>30</v>
      </c>
      <c r="O272" s="34" t="s">
        <v>31</v>
      </c>
      <c r="P272" s="34" t="s">
        <v>33</v>
      </c>
      <c r="Q272" s="34" t="s">
        <v>32</v>
      </c>
      <c r="R272" s="36" t="s">
        <v>33</v>
      </c>
      <c r="S272" s="37">
        <v>3502026.11</v>
      </c>
      <c r="T272" s="38">
        <v>3363200.05</v>
      </c>
      <c r="U272" s="39">
        <v>869.06864277796012</v>
      </c>
      <c r="V272" s="38">
        <v>3383020.87</v>
      </c>
      <c r="W272" s="40">
        <v>1</v>
      </c>
      <c r="X272" s="38">
        <v>0</v>
      </c>
      <c r="Y272" s="38">
        <v>657.5</v>
      </c>
      <c r="Z272" s="38">
        <v>1664743.9749999999</v>
      </c>
      <c r="AA272" s="38">
        <v>1664743.9749999999</v>
      </c>
      <c r="AB272" s="40">
        <v>0.49498809177289349</v>
      </c>
      <c r="AD272" s="51"/>
    </row>
    <row r="273" spans="1:30" x14ac:dyDescent="0.25">
      <c r="A273" s="31">
        <v>270</v>
      </c>
      <c r="B273" s="32" t="s">
        <v>309</v>
      </c>
      <c r="C273" s="33">
        <v>7009</v>
      </c>
      <c r="D273" s="33" t="s">
        <v>1529</v>
      </c>
      <c r="E273" s="34" t="s">
        <v>1502</v>
      </c>
      <c r="F273" s="34" t="s">
        <v>1530</v>
      </c>
      <c r="G273" s="34" t="s">
        <v>1531</v>
      </c>
      <c r="H273" s="34" t="s">
        <v>33</v>
      </c>
      <c r="I273" s="35" t="s">
        <v>6</v>
      </c>
      <c r="J273" s="35" t="s">
        <v>1532</v>
      </c>
      <c r="K273" s="35" t="s">
        <v>1533</v>
      </c>
      <c r="L273" s="34">
        <v>31889</v>
      </c>
      <c r="M273" s="34" t="s">
        <v>40</v>
      </c>
      <c r="N273" s="34" t="s">
        <v>30</v>
      </c>
      <c r="O273" s="34" t="s">
        <v>31</v>
      </c>
      <c r="P273" s="34" t="s">
        <v>33</v>
      </c>
      <c r="Q273" s="34" t="s">
        <v>32</v>
      </c>
      <c r="R273" s="36" t="s">
        <v>33</v>
      </c>
      <c r="S273" s="37">
        <v>6815426.7400000002</v>
      </c>
      <c r="T273" s="38">
        <v>6545252.0499999998</v>
      </c>
      <c r="U273" s="39">
        <v>1691.3276733964015</v>
      </c>
      <c r="V273" s="38">
        <v>6565072.8700000001</v>
      </c>
      <c r="W273" s="40">
        <v>1</v>
      </c>
      <c r="X273" s="38">
        <v>0</v>
      </c>
      <c r="Y273" s="38">
        <v>3882.2</v>
      </c>
      <c r="Z273" s="38">
        <v>9829458.6459999997</v>
      </c>
      <c r="AA273" s="38">
        <v>6815426.7400000002</v>
      </c>
      <c r="AB273" s="40">
        <v>1</v>
      </c>
      <c r="AD273" s="51"/>
    </row>
    <row r="274" spans="1:30" x14ac:dyDescent="0.25">
      <c r="A274" s="31">
        <v>271</v>
      </c>
      <c r="B274" s="32" t="s">
        <v>310</v>
      </c>
      <c r="C274" s="33">
        <v>7085</v>
      </c>
      <c r="D274" s="33" t="s">
        <v>1534</v>
      </c>
      <c r="E274" s="34" t="s">
        <v>1502</v>
      </c>
      <c r="F274" s="34" t="s">
        <v>1530</v>
      </c>
      <c r="G274" s="34" t="s">
        <v>1530</v>
      </c>
      <c r="H274" s="34" t="s">
        <v>33</v>
      </c>
      <c r="I274" s="35" t="s">
        <v>6</v>
      </c>
      <c r="J274" s="35" t="s">
        <v>1535</v>
      </c>
      <c r="K274" s="35" t="s">
        <v>1536</v>
      </c>
      <c r="L274" s="34">
        <v>26192</v>
      </c>
      <c r="M274" s="34" t="s">
        <v>29</v>
      </c>
      <c r="N274" s="34" t="s">
        <v>30</v>
      </c>
      <c r="O274" s="34" t="s">
        <v>31</v>
      </c>
      <c r="P274" s="34" t="s">
        <v>33</v>
      </c>
      <c r="Q274" s="34" t="s">
        <v>32</v>
      </c>
      <c r="R274" s="36" t="s">
        <v>33</v>
      </c>
      <c r="S274" s="37">
        <v>9153478.4299999997</v>
      </c>
      <c r="T274" s="38">
        <v>8790619.5399999991</v>
      </c>
      <c r="U274" s="39">
        <v>2271.5424831196751</v>
      </c>
      <c r="V274" s="38">
        <v>8928628.7699999996</v>
      </c>
      <c r="W274" s="40">
        <v>1</v>
      </c>
      <c r="X274" s="38">
        <v>0</v>
      </c>
      <c r="Y274" s="38">
        <v>3645.3</v>
      </c>
      <c r="Z274" s="38">
        <v>9229644.4289999995</v>
      </c>
      <c r="AA274" s="38">
        <v>9153478.4299999997</v>
      </c>
      <c r="AB274" s="40">
        <v>1</v>
      </c>
      <c r="AD274" s="51"/>
    </row>
    <row r="275" spans="1:30" x14ac:dyDescent="0.25">
      <c r="A275" s="31">
        <v>272</v>
      </c>
      <c r="B275" s="32" t="s">
        <v>311</v>
      </c>
      <c r="C275" s="33">
        <v>7173</v>
      </c>
      <c r="D275" s="33" t="s">
        <v>1537</v>
      </c>
      <c r="E275" s="34" t="s">
        <v>1502</v>
      </c>
      <c r="F275" s="34" t="s">
        <v>1530</v>
      </c>
      <c r="G275" s="34" t="s">
        <v>1530</v>
      </c>
      <c r="H275" s="34" t="s">
        <v>1538</v>
      </c>
      <c r="I275" s="35" t="s">
        <v>7</v>
      </c>
      <c r="J275" s="35" t="s">
        <v>1539</v>
      </c>
      <c r="K275" s="35" t="s">
        <v>1540</v>
      </c>
      <c r="L275" s="34">
        <v>5267</v>
      </c>
      <c r="M275" s="34" t="s">
        <v>40</v>
      </c>
      <c r="N275" s="34" t="s">
        <v>30</v>
      </c>
      <c r="O275" s="34" t="s">
        <v>31</v>
      </c>
      <c r="P275" s="34" t="s">
        <v>33</v>
      </c>
      <c r="Q275" s="34" t="s">
        <v>32</v>
      </c>
      <c r="R275" s="36" t="s">
        <v>33</v>
      </c>
      <c r="S275" s="37">
        <v>3808973.04</v>
      </c>
      <c r="T275" s="38">
        <v>3657979.1</v>
      </c>
      <c r="U275" s="39">
        <v>945.24110504432952</v>
      </c>
      <c r="V275" s="38">
        <v>3677799.92</v>
      </c>
      <c r="W275" s="40">
        <v>1</v>
      </c>
      <c r="X275" s="38">
        <v>901.44</v>
      </c>
      <c r="Y275" s="38">
        <v>1460.50244</v>
      </c>
      <c r="Z275" s="38">
        <v>4903980.6053091995</v>
      </c>
      <c r="AA275" s="38">
        <v>3808973.04</v>
      </c>
      <c r="AB275" s="40">
        <v>1</v>
      </c>
      <c r="AD275" s="51"/>
    </row>
    <row r="276" spans="1:30" x14ac:dyDescent="0.25">
      <c r="A276" s="31">
        <v>273</v>
      </c>
      <c r="B276" s="32" t="s">
        <v>312</v>
      </c>
      <c r="C276" s="33">
        <v>7183</v>
      </c>
      <c r="D276" s="33" t="s">
        <v>1541</v>
      </c>
      <c r="E276" s="34" t="s">
        <v>1502</v>
      </c>
      <c r="F276" s="34" t="s">
        <v>1530</v>
      </c>
      <c r="G276" s="34" t="s">
        <v>1530</v>
      </c>
      <c r="H276" s="34" t="s">
        <v>1542</v>
      </c>
      <c r="I276" s="35" t="s">
        <v>7</v>
      </c>
      <c r="J276" s="35" t="s">
        <v>1543</v>
      </c>
      <c r="K276" s="35" t="s">
        <v>1544</v>
      </c>
      <c r="L276" s="34">
        <v>7951</v>
      </c>
      <c r="M276" s="34" t="s">
        <v>29</v>
      </c>
      <c r="N276" s="34" t="s">
        <v>30</v>
      </c>
      <c r="O276" s="34" t="s">
        <v>31</v>
      </c>
      <c r="P276" s="34" t="s">
        <v>33</v>
      </c>
      <c r="Q276" s="34" t="s">
        <v>32</v>
      </c>
      <c r="R276" s="36" t="s">
        <v>33</v>
      </c>
      <c r="S276" s="37">
        <v>4668921.1399999997</v>
      </c>
      <c r="T276" s="38">
        <v>4483837.45</v>
      </c>
      <c r="U276" s="39">
        <v>1158.6472612916648</v>
      </c>
      <c r="V276" s="38">
        <v>4525732.3499999996</v>
      </c>
      <c r="W276" s="40">
        <v>1</v>
      </c>
      <c r="X276" s="38">
        <v>1004.86</v>
      </c>
      <c r="Y276" s="38">
        <v>1207.9199999999998</v>
      </c>
      <c r="Z276" s="38">
        <v>4402831.371199999</v>
      </c>
      <c r="AA276" s="38">
        <v>4402831.371199999</v>
      </c>
      <c r="AB276" s="40">
        <v>0.98193376104657826</v>
      </c>
      <c r="AD276" s="51"/>
    </row>
    <row r="277" spans="1:30" x14ac:dyDescent="0.25">
      <c r="A277" s="31">
        <v>274</v>
      </c>
      <c r="B277" s="32" t="s">
        <v>313</v>
      </c>
      <c r="C277" s="33">
        <v>7188</v>
      </c>
      <c r="D277" s="33" t="s">
        <v>1545</v>
      </c>
      <c r="E277" s="34" t="s">
        <v>1502</v>
      </c>
      <c r="F277" s="34" t="s">
        <v>1530</v>
      </c>
      <c r="G277" s="34" t="s">
        <v>1530</v>
      </c>
      <c r="H277" s="34" t="s">
        <v>1546</v>
      </c>
      <c r="I277" s="35" t="s">
        <v>7</v>
      </c>
      <c r="J277" s="35" t="s">
        <v>1547</v>
      </c>
      <c r="K277" s="35" t="s">
        <v>1548</v>
      </c>
      <c r="L277" s="34">
        <v>7313</v>
      </c>
      <c r="M277" s="34" t="s">
        <v>29</v>
      </c>
      <c r="N277" s="34" t="s">
        <v>30</v>
      </c>
      <c r="O277" s="34" t="s">
        <v>31</v>
      </c>
      <c r="P277" s="34" t="s">
        <v>33</v>
      </c>
      <c r="Q277" s="34" t="s">
        <v>32</v>
      </c>
      <c r="R277" s="36" t="s">
        <v>33</v>
      </c>
      <c r="S277" s="37">
        <v>4512068.58</v>
      </c>
      <c r="T277" s="38">
        <v>4333202.78</v>
      </c>
      <c r="U277" s="39">
        <v>1119.7224675636776</v>
      </c>
      <c r="V277" s="38">
        <v>4371735.9800000004</v>
      </c>
      <c r="W277" s="40">
        <v>1</v>
      </c>
      <c r="X277" s="38">
        <v>1444.37</v>
      </c>
      <c r="Y277" s="38">
        <v>1377.7</v>
      </c>
      <c r="Z277" s="38">
        <v>5420749.246199999</v>
      </c>
      <c r="AA277" s="38">
        <v>4512068.58</v>
      </c>
      <c r="AB277" s="40">
        <v>1</v>
      </c>
      <c r="AD277" s="51"/>
    </row>
    <row r="278" spans="1:30" x14ac:dyDescent="0.25">
      <c r="A278" s="31">
        <v>275</v>
      </c>
      <c r="B278" s="32" t="s">
        <v>314</v>
      </c>
      <c r="C278" s="33">
        <v>7149</v>
      </c>
      <c r="D278" s="33" t="s">
        <v>1549</v>
      </c>
      <c r="E278" s="34" t="s">
        <v>1502</v>
      </c>
      <c r="F278" s="34" t="s">
        <v>1530</v>
      </c>
      <c r="G278" s="34" t="s">
        <v>1550</v>
      </c>
      <c r="H278" s="34" t="s">
        <v>33</v>
      </c>
      <c r="I278" s="35" t="s">
        <v>6</v>
      </c>
      <c r="J278" s="35" t="s">
        <v>1551</v>
      </c>
      <c r="K278" s="35" t="s">
        <v>1552</v>
      </c>
      <c r="L278" s="34">
        <v>20900</v>
      </c>
      <c r="M278" s="34" t="s">
        <v>29</v>
      </c>
      <c r="N278" s="34" t="s">
        <v>30</v>
      </c>
      <c r="O278" s="34" t="s">
        <v>31</v>
      </c>
      <c r="P278" s="34" t="s">
        <v>33</v>
      </c>
      <c r="Q278" s="34" t="s">
        <v>32</v>
      </c>
      <c r="R278" s="36" t="s">
        <v>33</v>
      </c>
      <c r="S278" s="37">
        <v>7852438.0700000003</v>
      </c>
      <c r="T278" s="38">
        <v>7541154.5499999998</v>
      </c>
      <c r="U278" s="39">
        <v>1948.6741354405422</v>
      </c>
      <c r="V278" s="38">
        <v>7651279.5</v>
      </c>
      <c r="W278" s="40">
        <v>1</v>
      </c>
      <c r="X278" s="38">
        <v>3236.4539999999997</v>
      </c>
      <c r="Y278" s="38">
        <v>2797</v>
      </c>
      <c r="Z278" s="38">
        <v>11412054.203839999</v>
      </c>
      <c r="AA278" s="38">
        <v>7852438.0700000003</v>
      </c>
      <c r="AB278" s="40">
        <v>1</v>
      </c>
      <c r="AD278" s="51"/>
    </row>
    <row r="279" spans="1:30" ht="22.5" x14ac:dyDescent="0.25">
      <c r="A279" s="31">
        <v>276</v>
      </c>
      <c r="B279" s="32" t="s">
        <v>315</v>
      </c>
      <c r="C279" s="33">
        <v>7108</v>
      </c>
      <c r="D279" s="33" t="s">
        <v>1553</v>
      </c>
      <c r="E279" s="34" t="s">
        <v>1502</v>
      </c>
      <c r="F279" s="34" t="s">
        <v>1530</v>
      </c>
      <c r="G279" s="34" t="s">
        <v>1554</v>
      </c>
      <c r="H279" s="34" t="s">
        <v>33</v>
      </c>
      <c r="I279" s="35" t="s">
        <v>6</v>
      </c>
      <c r="J279" s="35" t="s">
        <v>1555</v>
      </c>
      <c r="K279" s="35" t="s">
        <v>1556</v>
      </c>
      <c r="L279" s="34">
        <v>23630</v>
      </c>
      <c r="M279" s="34" t="s">
        <v>29</v>
      </c>
      <c r="N279" s="34" t="s">
        <v>30</v>
      </c>
      <c r="O279" s="34" t="s">
        <v>31</v>
      </c>
      <c r="P279" s="34" t="s">
        <v>33</v>
      </c>
      <c r="Q279" s="34" t="s">
        <v>32</v>
      </c>
      <c r="R279" s="36" t="s">
        <v>33</v>
      </c>
      <c r="S279" s="37">
        <v>8523609.6899999995</v>
      </c>
      <c r="T279" s="38">
        <v>8185719.8300000001</v>
      </c>
      <c r="U279" s="39">
        <v>2115.233205594991</v>
      </c>
      <c r="V279" s="38">
        <v>8310229.5199999996</v>
      </c>
      <c r="W279" s="40">
        <v>1</v>
      </c>
      <c r="X279" s="38">
        <v>1875.1158</v>
      </c>
      <c r="Y279" s="38">
        <v>2109.9</v>
      </c>
      <c r="Z279" s="38">
        <v>7850949.0427679997</v>
      </c>
      <c r="AA279" s="38">
        <v>7850949.0427679997</v>
      </c>
      <c r="AB279" s="40">
        <v>0.95910307288980345</v>
      </c>
      <c r="AD279" s="51"/>
    </row>
    <row r="280" spans="1:30" x14ac:dyDescent="0.25">
      <c r="A280" s="31">
        <v>277</v>
      </c>
      <c r="B280" s="32" t="s">
        <v>316</v>
      </c>
      <c r="C280" s="33">
        <v>7214</v>
      </c>
      <c r="D280" s="33" t="s">
        <v>1557</v>
      </c>
      <c r="E280" s="34" t="s">
        <v>1502</v>
      </c>
      <c r="F280" s="34" t="s">
        <v>1530</v>
      </c>
      <c r="G280" s="34" t="s">
        <v>1554</v>
      </c>
      <c r="H280" s="34" t="s">
        <v>1558</v>
      </c>
      <c r="I280" s="35" t="s">
        <v>7</v>
      </c>
      <c r="J280" s="35" t="s">
        <v>1559</v>
      </c>
      <c r="K280" s="35" t="s">
        <v>1560</v>
      </c>
      <c r="L280" s="34">
        <v>5222</v>
      </c>
      <c r="M280" s="34" t="s">
        <v>40</v>
      </c>
      <c r="N280" s="34" t="s">
        <v>30</v>
      </c>
      <c r="O280" s="34" t="s">
        <v>31</v>
      </c>
      <c r="P280" s="34" t="s">
        <v>33</v>
      </c>
      <c r="Q280" s="34" t="s">
        <v>32</v>
      </c>
      <c r="R280" s="36" t="s">
        <v>33</v>
      </c>
      <c r="S280" s="37">
        <v>3803891.1399999997</v>
      </c>
      <c r="T280" s="38">
        <v>3653098.66</v>
      </c>
      <c r="U280" s="39">
        <v>943.97997359098065</v>
      </c>
      <c r="V280" s="38">
        <v>3672919.48</v>
      </c>
      <c r="W280" s="40">
        <v>1</v>
      </c>
      <c r="X280" s="38">
        <v>1774.28</v>
      </c>
      <c r="Y280" s="38">
        <v>3541.6</v>
      </c>
      <c r="Z280" s="38">
        <v>11340998.956799999</v>
      </c>
      <c r="AA280" s="38">
        <v>3803891.1399999997</v>
      </c>
      <c r="AB280" s="40">
        <v>1</v>
      </c>
      <c r="AD280" s="51"/>
    </row>
    <row r="281" spans="1:30" x14ac:dyDescent="0.25">
      <c r="A281" s="31">
        <v>278</v>
      </c>
      <c r="B281" s="32" t="s">
        <v>317</v>
      </c>
      <c r="C281" s="33">
        <v>7267</v>
      </c>
      <c r="D281" s="33" t="s">
        <v>1561</v>
      </c>
      <c r="E281" s="34" t="s">
        <v>1502</v>
      </c>
      <c r="F281" s="34" t="s">
        <v>1530</v>
      </c>
      <c r="G281" s="34" t="s">
        <v>1554</v>
      </c>
      <c r="H281" s="34" t="s">
        <v>1562</v>
      </c>
      <c r="I281" s="35" t="s">
        <v>7</v>
      </c>
      <c r="J281" s="35" t="s">
        <v>1563</v>
      </c>
      <c r="K281" s="35" t="s">
        <v>1564</v>
      </c>
      <c r="L281" s="34">
        <v>2244</v>
      </c>
      <c r="M281" s="34" t="s">
        <v>40</v>
      </c>
      <c r="N281" s="34" t="s">
        <v>30</v>
      </c>
      <c r="O281" s="34" t="s">
        <v>31</v>
      </c>
      <c r="P281" s="34" t="s">
        <v>33</v>
      </c>
      <c r="Q281" s="34" t="s">
        <v>32</v>
      </c>
      <c r="R281" s="36" t="s">
        <v>33</v>
      </c>
      <c r="S281" s="37">
        <v>3467582.0999999996</v>
      </c>
      <c r="T281" s="38">
        <v>3330121.46</v>
      </c>
      <c r="U281" s="39">
        <v>860.52096054409822</v>
      </c>
      <c r="V281" s="38">
        <v>3349942.28</v>
      </c>
      <c r="W281" s="40">
        <v>1</v>
      </c>
      <c r="X281" s="38">
        <v>2990.5671760143796</v>
      </c>
      <c r="Y281" s="38">
        <v>879.66</v>
      </c>
      <c r="Z281" s="38">
        <v>6228496.8026201986</v>
      </c>
      <c r="AA281" s="38">
        <v>3467582.0999999996</v>
      </c>
      <c r="AB281" s="40">
        <v>1</v>
      </c>
      <c r="AD281" s="51"/>
    </row>
    <row r="282" spans="1:30" x14ac:dyDescent="0.25">
      <c r="A282" s="31">
        <v>279</v>
      </c>
      <c r="B282" s="32" t="s">
        <v>318</v>
      </c>
      <c r="C282" s="33">
        <v>7145</v>
      </c>
      <c r="D282" s="33" t="s">
        <v>1565</v>
      </c>
      <c r="E282" s="34" t="s">
        <v>1502</v>
      </c>
      <c r="F282" s="34" t="s">
        <v>1530</v>
      </c>
      <c r="G282" s="34" t="s">
        <v>1566</v>
      </c>
      <c r="H282" s="34" t="s">
        <v>33</v>
      </c>
      <c r="I282" s="35" t="s">
        <v>6</v>
      </c>
      <c r="J282" s="35" t="s">
        <v>1567</v>
      </c>
      <c r="K282" s="35" t="s">
        <v>1568</v>
      </c>
      <c r="L282" s="34">
        <v>29198</v>
      </c>
      <c r="M282" s="34" t="s">
        <v>29</v>
      </c>
      <c r="N282" s="34" t="s">
        <v>30</v>
      </c>
      <c r="O282" s="34" t="s">
        <v>31</v>
      </c>
      <c r="P282" s="34" t="s">
        <v>33</v>
      </c>
      <c r="Q282" s="34" t="s">
        <v>32</v>
      </c>
      <c r="R282" s="36" t="s">
        <v>33</v>
      </c>
      <c r="S282" s="37">
        <v>9892504.7599999998</v>
      </c>
      <c r="T282" s="38">
        <v>9500349.6500000004</v>
      </c>
      <c r="U282" s="39">
        <v>2454.940489264553</v>
      </c>
      <c r="V282" s="38">
        <v>7713710</v>
      </c>
      <c r="W282" s="40">
        <v>0.81193959003393101</v>
      </c>
      <c r="X282" s="38">
        <v>2326.0699999999997</v>
      </c>
      <c r="Y282" s="38">
        <v>1999.3</v>
      </c>
      <c r="Z282" s="38">
        <v>8174276.2661999986</v>
      </c>
      <c r="AA282" s="38">
        <v>8174276.2661999986</v>
      </c>
      <c r="AB282" s="40">
        <v>0.86041846535616695</v>
      </c>
      <c r="AD282" s="51"/>
    </row>
    <row r="283" spans="1:30" x14ac:dyDescent="0.25">
      <c r="A283" s="31">
        <v>280</v>
      </c>
      <c r="B283" s="32" t="s">
        <v>319</v>
      </c>
      <c r="C283" s="33">
        <v>7262</v>
      </c>
      <c r="D283" s="33" t="s">
        <v>1569</v>
      </c>
      <c r="E283" s="34" t="s">
        <v>1502</v>
      </c>
      <c r="F283" s="34" t="s">
        <v>1530</v>
      </c>
      <c r="G283" s="34" t="s">
        <v>1566</v>
      </c>
      <c r="H283" s="34" t="s">
        <v>1570</v>
      </c>
      <c r="I283" s="35" t="s">
        <v>7</v>
      </c>
      <c r="J283" s="35" t="s">
        <v>1571</v>
      </c>
      <c r="K283" s="35" t="s">
        <v>1572</v>
      </c>
      <c r="L283" s="34">
        <v>16228</v>
      </c>
      <c r="M283" s="34" t="s">
        <v>40</v>
      </c>
      <c r="N283" s="34" t="s">
        <v>30</v>
      </c>
      <c r="O283" s="34" t="s">
        <v>31</v>
      </c>
      <c r="P283" s="34" t="s">
        <v>33</v>
      </c>
      <c r="Q283" s="34" t="s">
        <v>32</v>
      </c>
      <c r="R283" s="36" t="s">
        <v>33</v>
      </c>
      <c r="S283" s="37">
        <v>6610188.3399999999</v>
      </c>
      <c r="T283" s="38">
        <v>6348149.6399999997</v>
      </c>
      <c r="U283" s="39">
        <v>1640.3953704110452</v>
      </c>
      <c r="V283" s="38">
        <v>6429945.2699999996</v>
      </c>
      <c r="W283" s="40">
        <v>1</v>
      </c>
      <c r="X283" s="38">
        <v>0</v>
      </c>
      <c r="Y283" s="38">
        <v>4903.34</v>
      </c>
      <c r="Z283" s="38">
        <v>12414913.646199999</v>
      </c>
      <c r="AA283" s="38">
        <v>6610188.3399999999</v>
      </c>
      <c r="AB283" s="40">
        <v>1</v>
      </c>
      <c r="AD283" s="51"/>
    </row>
    <row r="284" spans="1:30" x14ac:dyDescent="0.25">
      <c r="A284" s="31">
        <v>281</v>
      </c>
      <c r="B284" s="32" t="s">
        <v>320</v>
      </c>
      <c r="C284" s="33">
        <v>7386</v>
      </c>
      <c r="D284" s="33" t="s">
        <v>1573</v>
      </c>
      <c r="E284" s="34" t="s">
        <v>1502</v>
      </c>
      <c r="F284" s="34" t="s">
        <v>1530</v>
      </c>
      <c r="G284" s="34" t="s">
        <v>1566</v>
      </c>
      <c r="H284" s="34" t="s">
        <v>1574</v>
      </c>
      <c r="I284" s="35" t="s">
        <v>7</v>
      </c>
      <c r="J284" s="35" t="s">
        <v>1575</v>
      </c>
      <c r="K284" s="35" t="s">
        <v>1576</v>
      </c>
      <c r="L284" s="34">
        <v>9922</v>
      </c>
      <c r="M284" s="34" t="s">
        <v>29</v>
      </c>
      <c r="N284" s="34" t="s">
        <v>30</v>
      </c>
      <c r="O284" s="34" t="s">
        <v>31</v>
      </c>
      <c r="P284" s="34" t="s">
        <v>33</v>
      </c>
      <c r="Q284" s="34" t="s">
        <v>32</v>
      </c>
      <c r="R284" s="36" t="s">
        <v>33</v>
      </c>
      <c r="S284" s="37">
        <v>5153492.3</v>
      </c>
      <c r="T284" s="38">
        <v>4949199.42</v>
      </c>
      <c r="U284" s="39">
        <v>1278.8992503662896</v>
      </c>
      <c r="V284" s="38">
        <v>5001479.79</v>
      </c>
      <c r="W284" s="40">
        <v>1</v>
      </c>
      <c r="X284" s="38">
        <v>1248.3854000000003</v>
      </c>
      <c r="Y284" s="38">
        <v>2376.6</v>
      </c>
      <c r="Z284" s="38">
        <v>7687674.5677840002</v>
      </c>
      <c r="AA284" s="38">
        <v>5153492.3</v>
      </c>
      <c r="AB284" s="40">
        <v>1</v>
      </c>
      <c r="AD284" s="51"/>
    </row>
    <row r="285" spans="1:30" x14ac:dyDescent="0.25">
      <c r="A285" s="31">
        <v>282</v>
      </c>
      <c r="B285" s="32" t="s">
        <v>321</v>
      </c>
      <c r="C285" s="33">
        <v>7018</v>
      </c>
      <c r="D285" s="33" t="s">
        <v>1577</v>
      </c>
      <c r="E285" s="34" t="s">
        <v>1502</v>
      </c>
      <c r="F285" s="34" t="s">
        <v>1578</v>
      </c>
      <c r="G285" s="34" t="s">
        <v>1579</v>
      </c>
      <c r="H285" s="34" t="s">
        <v>33</v>
      </c>
      <c r="I285" s="35" t="s">
        <v>6</v>
      </c>
      <c r="J285" s="35" t="s">
        <v>1580</v>
      </c>
      <c r="K285" s="35" t="s">
        <v>1581</v>
      </c>
      <c r="L285" s="34">
        <v>30051</v>
      </c>
      <c r="M285" s="34" t="s">
        <v>29</v>
      </c>
      <c r="N285" s="34" t="s">
        <v>30</v>
      </c>
      <c r="O285" s="34" t="s">
        <v>31</v>
      </c>
      <c r="P285" s="34" t="s">
        <v>33</v>
      </c>
      <c r="Q285" s="34" t="s">
        <v>32</v>
      </c>
      <c r="R285" s="36" t="s">
        <v>33</v>
      </c>
      <c r="S285" s="37">
        <v>10102215.16</v>
      </c>
      <c r="T285" s="38">
        <v>9701746.7899999991</v>
      </c>
      <c r="U285" s="39">
        <v>2506.9825731480737</v>
      </c>
      <c r="V285" s="38">
        <v>9860089.6099999994</v>
      </c>
      <c r="W285" s="40">
        <v>1</v>
      </c>
      <c r="X285" s="38">
        <v>2998.62</v>
      </c>
      <c r="Y285" s="38">
        <v>4047.6</v>
      </c>
      <c r="Z285" s="38">
        <v>14260273.483199999</v>
      </c>
      <c r="AA285" s="38">
        <v>10102215.16</v>
      </c>
      <c r="AB285" s="40">
        <v>1</v>
      </c>
      <c r="AD285" s="51"/>
    </row>
    <row r="286" spans="1:30" x14ac:dyDescent="0.25">
      <c r="A286" s="31">
        <v>283</v>
      </c>
      <c r="B286" s="32" t="s">
        <v>322</v>
      </c>
      <c r="C286" s="33">
        <v>7319</v>
      </c>
      <c r="D286" s="33" t="s">
        <v>1582</v>
      </c>
      <c r="E286" s="34" t="s">
        <v>1502</v>
      </c>
      <c r="F286" s="34" t="s">
        <v>1578</v>
      </c>
      <c r="G286" s="34" t="s">
        <v>1583</v>
      </c>
      <c r="H286" s="34" t="s">
        <v>33</v>
      </c>
      <c r="I286" s="35" t="s">
        <v>6</v>
      </c>
      <c r="J286" s="35" t="s">
        <v>1584</v>
      </c>
      <c r="K286" s="35" t="s">
        <v>1585</v>
      </c>
      <c r="L286" s="34">
        <v>14592</v>
      </c>
      <c r="M286" s="34" t="s">
        <v>29</v>
      </c>
      <c r="N286" s="34" t="s">
        <v>30</v>
      </c>
      <c r="O286" s="34" t="s">
        <v>31</v>
      </c>
      <c r="P286" s="34" t="s">
        <v>33</v>
      </c>
      <c r="Q286" s="34" t="s">
        <v>32</v>
      </c>
      <c r="R286" s="36" t="s">
        <v>33</v>
      </c>
      <c r="S286" s="37">
        <v>6301613.6999999993</v>
      </c>
      <c r="T286" s="38">
        <v>6051807.4000000004</v>
      </c>
      <c r="U286" s="39">
        <v>1563.8189715986762</v>
      </c>
      <c r="V286" s="38">
        <v>5158915.91</v>
      </c>
      <c r="W286" s="40">
        <v>0.85245870679889779</v>
      </c>
      <c r="X286" s="38">
        <v>686.34999999999991</v>
      </c>
      <c r="Y286" s="38">
        <v>3027</v>
      </c>
      <c r="Z286" s="38">
        <v>8582460.9560000002</v>
      </c>
      <c r="AA286" s="38">
        <v>6301613.6999999993</v>
      </c>
      <c r="AB286" s="40">
        <v>1</v>
      </c>
      <c r="AD286" s="51"/>
    </row>
    <row r="287" spans="1:30" x14ac:dyDescent="0.25">
      <c r="A287" s="31">
        <v>284</v>
      </c>
      <c r="B287" s="32" t="s">
        <v>323</v>
      </c>
      <c r="C287" s="33">
        <v>7075</v>
      </c>
      <c r="D287" s="33" t="s">
        <v>1586</v>
      </c>
      <c r="E287" s="34" t="s">
        <v>1502</v>
      </c>
      <c r="F287" s="34" t="s">
        <v>1578</v>
      </c>
      <c r="G287" s="34" t="s">
        <v>1587</v>
      </c>
      <c r="H287" s="34" t="s">
        <v>33</v>
      </c>
      <c r="I287" s="35" t="s">
        <v>6</v>
      </c>
      <c r="J287" s="35" t="s">
        <v>1588</v>
      </c>
      <c r="K287" s="35" t="s">
        <v>1589</v>
      </c>
      <c r="L287" s="34">
        <v>14901</v>
      </c>
      <c r="M287" s="34" t="s">
        <v>40</v>
      </c>
      <c r="N287" s="34" t="s">
        <v>30</v>
      </c>
      <c r="O287" s="34" t="s">
        <v>31</v>
      </c>
      <c r="P287" s="34" t="s">
        <v>33</v>
      </c>
      <c r="Q287" s="34" t="s">
        <v>32</v>
      </c>
      <c r="R287" s="36" t="s">
        <v>33</v>
      </c>
      <c r="S287" s="37">
        <v>6291601.7299999995</v>
      </c>
      <c r="T287" s="38">
        <v>6042192.3200000003</v>
      </c>
      <c r="U287" s="39">
        <v>1561.3343841814626</v>
      </c>
      <c r="V287" s="38">
        <v>6117299.3399999999</v>
      </c>
      <c r="W287" s="40">
        <v>1</v>
      </c>
      <c r="X287" s="38">
        <v>1569.1999999999998</v>
      </c>
      <c r="Y287" s="38">
        <v>1667.6999999999998</v>
      </c>
      <c r="Z287" s="38">
        <v>6322026.4929999989</v>
      </c>
      <c r="AA287" s="38">
        <v>6291601.7299999995</v>
      </c>
      <c r="AB287" s="40">
        <v>1</v>
      </c>
      <c r="AD287" s="51"/>
    </row>
    <row r="288" spans="1:30" x14ac:dyDescent="0.25">
      <c r="A288" s="31">
        <v>285</v>
      </c>
      <c r="B288" s="32" t="s">
        <v>324</v>
      </c>
      <c r="C288" s="33">
        <v>7203</v>
      </c>
      <c r="D288" s="33" t="s">
        <v>1590</v>
      </c>
      <c r="E288" s="34" t="s">
        <v>1502</v>
      </c>
      <c r="F288" s="34" t="s">
        <v>1578</v>
      </c>
      <c r="G288" s="34" t="s">
        <v>1587</v>
      </c>
      <c r="H288" s="34" t="s">
        <v>1591</v>
      </c>
      <c r="I288" s="35" t="s">
        <v>7</v>
      </c>
      <c r="J288" s="35" t="s">
        <v>1592</v>
      </c>
      <c r="K288" s="35" t="s">
        <v>1593</v>
      </c>
      <c r="L288" s="34">
        <v>4167</v>
      </c>
      <c r="M288" s="34" t="s">
        <v>29</v>
      </c>
      <c r="N288" s="34" t="s">
        <v>30</v>
      </c>
      <c r="O288" s="34" t="s">
        <v>31</v>
      </c>
      <c r="P288" s="34" t="s">
        <v>33</v>
      </c>
      <c r="Q288" s="34" t="s">
        <v>32</v>
      </c>
      <c r="R288" s="36" t="s">
        <v>33</v>
      </c>
      <c r="S288" s="37">
        <v>3738623.2</v>
      </c>
      <c r="T288" s="38">
        <v>3590418.05</v>
      </c>
      <c r="U288" s="39">
        <v>927.78297315944383</v>
      </c>
      <c r="V288" s="38">
        <v>3612374.54</v>
      </c>
      <c r="W288" s="40">
        <v>1</v>
      </c>
      <c r="X288" s="38">
        <v>0</v>
      </c>
      <c r="Y288" s="38">
        <v>2700.8</v>
      </c>
      <c r="Z288" s="38">
        <v>6838236.5439999998</v>
      </c>
      <c r="AA288" s="38">
        <v>3738623.2</v>
      </c>
      <c r="AB288" s="40">
        <v>1</v>
      </c>
      <c r="AD288" s="51"/>
    </row>
    <row r="289" spans="1:30" x14ac:dyDescent="0.25">
      <c r="A289" s="31">
        <v>286</v>
      </c>
      <c r="B289" s="32" t="s">
        <v>325</v>
      </c>
      <c r="C289" s="33">
        <v>7213</v>
      </c>
      <c r="D289" s="33" t="s">
        <v>1594</v>
      </c>
      <c r="E289" s="34" t="s">
        <v>1502</v>
      </c>
      <c r="F289" s="34" t="s">
        <v>1578</v>
      </c>
      <c r="G289" s="34" t="s">
        <v>1587</v>
      </c>
      <c r="H289" s="34" t="s">
        <v>1595</v>
      </c>
      <c r="I289" s="35" t="s">
        <v>7</v>
      </c>
      <c r="J289" s="35" t="s">
        <v>1596</v>
      </c>
      <c r="K289" s="35" t="s">
        <v>1597</v>
      </c>
      <c r="L289" s="34">
        <v>3505</v>
      </c>
      <c r="M289" s="34" t="s">
        <v>29</v>
      </c>
      <c r="N289" s="34" t="s">
        <v>30</v>
      </c>
      <c r="O289" s="34" t="s">
        <v>31</v>
      </c>
      <c r="P289" s="34" t="s">
        <v>33</v>
      </c>
      <c r="Q289" s="34" t="s">
        <v>32</v>
      </c>
      <c r="R289" s="36" t="s">
        <v>33</v>
      </c>
      <c r="S289" s="37">
        <v>3609988.3099999996</v>
      </c>
      <c r="T289" s="38">
        <v>3466882.45</v>
      </c>
      <c r="U289" s="39">
        <v>895.86072213938905</v>
      </c>
      <c r="V289" s="38">
        <v>3486703.27</v>
      </c>
      <c r="W289" s="40">
        <v>1</v>
      </c>
      <c r="X289" s="38">
        <v>441.9</v>
      </c>
      <c r="Y289" s="38">
        <v>2170.8000000000002</v>
      </c>
      <c r="Z289" s="38">
        <v>6087558.1680000005</v>
      </c>
      <c r="AA289" s="38">
        <v>3609988.3099999996</v>
      </c>
      <c r="AB289" s="40">
        <v>1</v>
      </c>
      <c r="AD289" s="51"/>
    </row>
    <row r="290" spans="1:30" x14ac:dyDescent="0.25">
      <c r="A290" s="31">
        <v>287</v>
      </c>
      <c r="B290" s="32" t="s">
        <v>326</v>
      </c>
      <c r="C290" s="33">
        <v>7103</v>
      </c>
      <c r="D290" s="33" t="s">
        <v>1598</v>
      </c>
      <c r="E290" s="34" t="s">
        <v>1502</v>
      </c>
      <c r="F290" s="34" t="s">
        <v>1578</v>
      </c>
      <c r="G290" s="34" t="s">
        <v>1599</v>
      </c>
      <c r="H290" s="34" t="s">
        <v>33</v>
      </c>
      <c r="I290" s="35" t="s">
        <v>6</v>
      </c>
      <c r="J290" s="35" t="s">
        <v>1600</v>
      </c>
      <c r="K290" s="35" t="s">
        <v>1601</v>
      </c>
      <c r="L290" s="34">
        <v>19034</v>
      </c>
      <c r="M290" s="34" t="s">
        <v>29</v>
      </c>
      <c r="N290" s="34" t="s">
        <v>30</v>
      </c>
      <c r="O290" s="34" t="s">
        <v>31</v>
      </c>
      <c r="P290" s="34" t="s">
        <v>33</v>
      </c>
      <c r="Q290" s="34" t="s">
        <v>32</v>
      </c>
      <c r="R290" s="36" t="s">
        <v>33</v>
      </c>
      <c r="S290" s="37">
        <v>7393681.21</v>
      </c>
      <c r="T290" s="38">
        <v>7100583.5599999996</v>
      </c>
      <c r="U290" s="39">
        <v>1834.8282664365136</v>
      </c>
      <c r="V290" s="38">
        <v>5935883.96</v>
      </c>
      <c r="W290" s="40">
        <v>0.83597128459114989</v>
      </c>
      <c r="X290" s="38">
        <v>1030.31</v>
      </c>
      <c r="Y290" s="38">
        <v>1889</v>
      </c>
      <c r="Z290" s="38">
        <v>6161329.3375999993</v>
      </c>
      <c r="AA290" s="38">
        <v>6161329.3375999993</v>
      </c>
      <c r="AB290" s="40">
        <v>0.86772154507255739</v>
      </c>
      <c r="AD290" s="51"/>
    </row>
    <row r="291" spans="1:30" x14ac:dyDescent="0.25">
      <c r="A291" s="31">
        <v>288</v>
      </c>
      <c r="B291" s="32" t="s">
        <v>327</v>
      </c>
      <c r="C291" s="33">
        <v>7104</v>
      </c>
      <c r="D291" s="33" t="s">
        <v>1602</v>
      </c>
      <c r="E291" s="34" t="s">
        <v>1502</v>
      </c>
      <c r="F291" s="34" t="s">
        <v>1578</v>
      </c>
      <c r="G291" s="34" t="s">
        <v>1603</v>
      </c>
      <c r="H291" s="34" t="s">
        <v>33</v>
      </c>
      <c r="I291" s="35" t="s">
        <v>6</v>
      </c>
      <c r="J291" s="35" t="s">
        <v>1604</v>
      </c>
      <c r="K291" s="35" t="s">
        <v>1605</v>
      </c>
      <c r="L291" s="34">
        <v>8901</v>
      </c>
      <c r="M291" s="34" t="s">
        <v>29</v>
      </c>
      <c r="N291" s="34" t="s">
        <v>30</v>
      </c>
      <c r="O291" s="34" t="s">
        <v>31</v>
      </c>
      <c r="P291" s="34" t="s">
        <v>33</v>
      </c>
      <c r="Q291" s="34" t="s">
        <v>32</v>
      </c>
      <c r="R291" s="36" t="s">
        <v>33</v>
      </c>
      <c r="S291" s="37">
        <v>4902479.03</v>
      </c>
      <c r="T291" s="38">
        <v>4708136.72</v>
      </c>
      <c r="U291" s="39">
        <v>1216.6073764370562</v>
      </c>
      <c r="V291" s="38">
        <v>4755037.3100000005</v>
      </c>
      <c r="W291" s="40">
        <v>1</v>
      </c>
      <c r="X291" s="38">
        <v>904.81700000000001</v>
      </c>
      <c r="Y291" s="38">
        <v>2465.1999999999998</v>
      </c>
      <c r="Z291" s="38">
        <v>7452322.7893199995</v>
      </c>
      <c r="AA291" s="38">
        <v>4902479.03</v>
      </c>
      <c r="AB291" s="40">
        <v>1</v>
      </c>
      <c r="AD291" s="51"/>
    </row>
    <row r="292" spans="1:30" ht="22.5" x14ac:dyDescent="0.25">
      <c r="A292" s="31">
        <v>289</v>
      </c>
      <c r="B292" s="32" t="s">
        <v>328</v>
      </c>
      <c r="C292" s="33">
        <v>7123</v>
      </c>
      <c r="D292" s="33" t="s">
        <v>1606</v>
      </c>
      <c r="E292" s="34" t="s">
        <v>1502</v>
      </c>
      <c r="F292" s="34" t="s">
        <v>1578</v>
      </c>
      <c r="G292" s="34" t="s">
        <v>1578</v>
      </c>
      <c r="H292" s="34" t="s">
        <v>33</v>
      </c>
      <c r="I292" s="35" t="s">
        <v>6</v>
      </c>
      <c r="J292" s="35" t="s">
        <v>1607</v>
      </c>
      <c r="K292" s="35" t="s">
        <v>1608</v>
      </c>
      <c r="L292" s="34">
        <v>195307</v>
      </c>
      <c r="M292" s="34" t="s">
        <v>29</v>
      </c>
      <c r="N292" s="34" t="s">
        <v>30</v>
      </c>
      <c r="O292" s="34" t="s">
        <v>31</v>
      </c>
      <c r="P292" s="34" t="s">
        <v>33</v>
      </c>
      <c r="Q292" s="34" t="s">
        <v>32</v>
      </c>
      <c r="R292" s="36" t="s">
        <v>33</v>
      </c>
      <c r="S292" s="37">
        <v>49822310.210000001</v>
      </c>
      <c r="T292" s="38">
        <v>47847272.149999999</v>
      </c>
      <c r="U292" s="39">
        <v>12363.987645643674</v>
      </c>
      <c r="V292" s="38">
        <v>48840370.419999994</v>
      </c>
      <c r="W292" s="40">
        <v>1</v>
      </c>
      <c r="X292" s="38">
        <v>8194.11</v>
      </c>
      <c r="Y292" s="38">
        <v>9601.67</v>
      </c>
      <c r="Z292" s="38">
        <v>35274147.738700002</v>
      </c>
      <c r="AA292" s="38">
        <v>35274147.738700002</v>
      </c>
      <c r="AB292" s="40">
        <v>0.73722379884304445</v>
      </c>
      <c r="AD292" s="51"/>
    </row>
    <row r="293" spans="1:30" ht="22.5" x14ac:dyDescent="0.25">
      <c r="A293" s="31">
        <v>290</v>
      </c>
      <c r="B293" s="32" t="s">
        <v>329</v>
      </c>
      <c r="C293" s="33">
        <v>7001</v>
      </c>
      <c r="D293" s="33" t="s">
        <v>1609</v>
      </c>
      <c r="E293" s="34" t="s">
        <v>1610</v>
      </c>
      <c r="F293" s="34" t="s">
        <v>1611</v>
      </c>
      <c r="G293" s="34" t="s">
        <v>1612</v>
      </c>
      <c r="H293" s="34" t="s">
        <v>33</v>
      </c>
      <c r="I293" s="35" t="s">
        <v>6</v>
      </c>
      <c r="J293" s="35" t="s">
        <v>1613</v>
      </c>
      <c r="K293" s="35" t="s">
        <v>1614</v>
      </c>
      <c r="L293" s="34">
        <v>965040</v>
      </c>
      <c r="M293" s="34" t="s">
        <v>29</v>
      </c>
      <c r="N293" s="34" t="s">
        <v>30</v>
      </c>
      <c r="O293" s="34" t="s">
        <v>31</v>
      </c>
      <c r="P293" s="34" t="s">
        <v>33</v>
      </c>
      <c r="Q293" s="34" t="s">
        <v>32</v>
      </c>
      <c r="R293" s="36" t="s">
        <v>33</v>
      </c>
      <c r="S293" s="37">
        <v>185697264.14999998</v>
      </c>
      <c r="T293" s="38">
        <v>178335920.13</v>
      </c>
      <c r="U293" s="39">
        <v>46196.946416636871</v>
      </c>
      <c r="V293" s="38">
        <v>181269401.45999998</v>
      </c>
      <c r="W293" s="40">
        <v>1</v>
      </c>
      <c r="X293" s="38">
        <v>36812.870000000003</v>
      </c>
      <c r="Y293" s="38">
        <v>13112.53</v>
      </c>
      <c r="Z293" s="38">
        <v>80856428.842399999</v>
      </c>
      <c r="AA293" s="38">
        <v>80856428.842399999</v>
      </c>
      <c r="AB293" s="40">
        <v>0.45339395890328088</v>
      </c>
      <c r="AD293" s="51"/>
    </row>
    <row r="294" spans="1:30" x14ac:dyDescent="0.25">
      <c r="A294" s="31">
        <v>291</v>
      </c>
      <c r="B294" s="32" t="s">
        <v>330</v>
      </c>
      <c r="C294" s="33">
        <v>7023</v>
      </c>
      <c r="D294" s="33" t="s">
        <v>1615</v>
      </c>
      <c r="E294" s="34" t="s">
        <v>1610</v>
      </c>
      <c r="F294" s="34" t="s">
        <v>1616</v>
      </c>
      <c r="G294" s="34" t="s">
        <v>1617</v>
      </c>
      <c r="H294" s="34" t="s">
        <v>33</v>
      </c>
      <c r="I294" s="35" t="s">
        <v>6</v>
      </c>
      <c r="J294" s="35" t="s">
        <v>1618</v>
      </c>
      <c r="K294" s="35" t="s">
        <v>1619</v>
      </c>
      <c r="L294" s="34">
        <v>78882</v>
      </c>
      <c r="M294" s="34" t="s">
        <v>40</v>
      </c>
      <c r="N294" s="34" t="s">
        <v>30</v>
      </c>
      <c r="O294" s="34" t="s">
        <v>31</v>
      </c>
      <c r="P294" s="34" t="s">
        <v>33</v>
      </c>
      <c r="Q294" s="34" t="s">
        <v>32</v>
      </c>
      <c r="R294" s="36" t="s">
        <v>33</v>
      </c>
      <c r="S294" s="37">
        <v>11622401.370000001</v>
      </c>
      <c r="T294" s="38">
        <v>11161670.32</v>
      </c>
      <c r="U294" s="39">
        <v>2891.3697549956737</v>
      </c>
      <c r="V294" s="38">
        <v>11161670.32</v>
      </c>
      <c r="W294" s="40">
        <v>1</v>
      </c>
      <c r="X294" s="38">
        <v>124.334</v>
      </c>
      <c r="Y294" s="38">
        <v>3855.8800000000006</v>
      </c>
      <c r="Z294" s="38">
        <v>10124189.466020001</v>
      </c>
      <c r="AA294" s="38">
        <v>10124189.466020001</v>
      </c>
      <c r="AB294" s="40">
        <v>0.9070496776704654</v>
      </c>
      <c r="AD294" s="51"/>
    </row>
    <row r="295" spans="1:30" x14ac:dyDescent="0.25">
      <c r="A295" s="31">
        <v>292</v>
      </c>
      <c r="B295" s="32" t="s">
        <v>331</v>
      </c>
      <c r="C295" s="33">
        <v>7237</v>
      </c>
      <c r="D295" s="33" t="s">
        <v>1620</v>
      </c>
      <c r="E295" s="34" t="s">
        <v>1610</v>
      </c>
      <c r="F295" s="34" t="s">
        <v>1616</v>
      </c>
      <c r="G295" s="34" t="s">
        <v>1617</v>
      </c>
      <c r="H295" s="34" t="s">
        <v>1621</v>
      </c>
      <c r="I295" s="35" t="s">
        <v>7</v>
      </c>
      <c r="J295" s="35" t="s">
        <v>1622</v>
      </c>
      <c r="K295" s="35" t="s">
        <v>1623</v>
      </c>
      <c r="L295" s="34">
        <v>63137</v>
      </c>
      <c r="M295" s="34" t="s">
        <v>40</v>
      </c>
      <c r="N295" s="34" t="s">
        <v>30</v>
      </c>
      <c r="O295" s="34" t="s">
        <v>31</v>
      </c>
      <c r="P295" s="34" t="s">
        <v>33</v>
      </c>
      <c r="Q295" s="34" t="s">
        <v>32</v>
      </c>
      <c r="R295" s="36" t="s">
        <v>33</v>
      </c>
      <c r="S295" s="37">
        <v>9844300.0500000007</v>
      </c>
      <c r="T295" s="38">
        <v>9454055.8599999994</v>
      </c>
      <c r="U295" s="39">
        <v>2449.0215525057374</v>
      </c>
      <c r="V295" s="38">
        <v>9454055.8599999994</v>
      </c>
      <c r="W295" s="40">
        <v>1</v>
      </c>
      <c r="X295" s="38">
        <v>0</v>
      </c>
      <c r="Y295" s="38">
        <v>7633.3</v>
      </c>
      <c r="Z295" s="38">
        <v>19728340.183000002</v>
      </c>
      <c r="AA295" s="38">
        <v>9844300.0500000007</v>
      </c>
      <c r="AB295" s="40">
        <v>1</v>
      </c>
      <c r="AD295" s="51"/>
    </row>
    <row r="296" spans="1:30" x14ac:dyDescent="0.25">
      <c r="A296" s="31">
        <v>293</v>
      </c>
      <c r="B296" s="32" t="s">
        <v>332</v>
      </c>
      <c r="C296" s="33">
        <v>7261</v>
      </c>
      <c r="D296" s="33" t="s">
        <v>1624</v>
      </c>
      <c r="E296" s="34" t="s">
        <v>1610</v>
      </c>
      <c r="F296" s="34" t="s">
        <v>1616</v>
      </c>
      <c r="G296" s="34" t="s">
        <v>1625</v>
      </c>
      <c r="H296" s="34" t="s">
        <v>33</v>
      </c>
      <c r="I296" s="35" t="s">
        <v>6</v>
      </c>
      <c r="J296" s="35" t="s">
        <v>1626</v>
      </c>
      <c r="K296" s="35" t="s">
        <v>1627</v>
      </c>
      <c r="L296" s="34">
        <v>206557</v>
      </c>
      <c r="M296" s="34" t="s">
        <v>29</v>
      </c>
      <c r="N296" s="34" t="s">
        <v>30</v>
      </c>
      <c r="O296" s="34" t="s">
        <v>31</v>
      </c>
      <c r="P296" s="34" t="s">
        <v>33</v>
      </c>
      <c r="Q296" s="34" t="s">
        <v>32</v>
      </c>
      <c r="R296" s="36" t="s">
        <v>33</v>
      </c>
      <c r="S296" s="37">
        <v>87394930.615159541</v>
      </c>
      <c r="T296" s="38">
        <v>83930452.269999996</v>
      </c>
      <c r="U296" s="39">
        <v>21741.725410197028</v>
      </c>
      <c r="V296" s="38">
        <v>55685606.25</v>
      </c>
      <c r="W296" s="40">
        <v>0.66347320601659854</v>
      </c>
      <c r="X296" s="38">
        <v>8461.27</v>
      </c>
      <c r="Y296" s="38">
        <v>9603.27</v>
      </c>
      <c r="Z296" s="38">
        <v>35614889.451800004</v>
      </c>
      <c r="AA296" s="38">
        <v>35614889.451800004</v>
      </c>
      <c r="AB296" s="40">
        <v>0.42433810957230061</v>
      </c>
      <c r="AD296" s="51"/>
    </row>
    <row r="297" spans="1:30" ht="22.5" x14ac:dyDescent="0.25">
      <c r="A297" s="31">
        <v>294</v>
      </c>
      <c r="B297" s="32" t="s">
        <v>333</v>
      </c>
      <c r="C297" s="33">
        <v>7321</v>
      </c>
      <c r="D297" s="33" t="s">
        <v>1628</v>
      </c>
      <c r="E297" s="34" t="s">
        <v>1610</v>
      </c>
      <c r="F297" s="34" t="s">
        <v>1616</v>
      </c>
      <c r="G297" s="34" t="s">
        <v>1625</v>
      </c>
      <c r="H297" s="34" t="s">
        <v>1629</v>
      </c>
      <c r="I297" s="35" t="s">
        <v>7</v>
      </c>
      <c r="J297" s="35" t="s">
        <v>1630</v>
      </c>
      <c r="K297" s="35" t="s">
        <v>1631</v>
      </c>
      <c r="L297" s="34">
        <v>16099</v>
      </c>
      <c r="M297" s="34" t="s">
        <v>29</v>
      </c>
      <c r="N297" s="34" t="s">
        <v>30</v>
      </c>
      <c r="O297" s="34" t="s">
        <v>31</v>
      </c>
      <c r="P297" s="34" t="s">
        <v>33</v>
      </c>
      <c r="Q297" s="34" t="s">
        <v>32</v>
      </c>
      <c r="R297" s="36" t="s">
        <v>33</v>
      </c>
      <c r="S297" s="37">
        <v>9389020.8043719344</v>
      </c>
      <c r="T297" s="38">
        <v>9016824.6300000008</v>
      </c>
      <c r="U297" s="39">
        <v>2335.7591896050608</v>
      </c>
      <c r="V297" s="38">
        <v>9209355.2443719339</v>
      </c>
      <c r="W297" s="40">
        <v>1</v>
      </c>
      <c r="X297" s="38">
        <v>2208.88</v>
      </c>
      <c r="Y297" s="38">
        <v>3961.5</v>
      </c>
      <c r="Z297" s="38">
        <v>13056691.735400001</v>
      </c>
      <c r="AA297" s="38">
        <v>9389020.8043719344</v>
      </c>
      <c r="AB297" s="40">
        <v>1</v>
      </c>
      <c r="AD297" s="51"/>
    </row>
    <row r="298" spans="1:30" x14ac:dyDescent="0.25">
      <c r="A298" s="31">
        <v>295</v>
      </c>
      <c r="B298" s="32" t="s">
        <v>334</v>
      </c>
      <c r="C298" s="33">
        <v>7320</v>
      </c>
      <c r="D298" s="33" t="s">
        <v>1632</v>
      </c>
      <c r="E298" s="34" t="s">
        <v>1610</v>
      </c>
      <c r="F298" s="34" t="s">
        <v>1616</v>
      </c>
      <c r="G298" s="34" t="s">
        <v>1625</v>
      </c>
      <c r="H298" s="34" t="s">
        <v>1633</v>
      </c>
      <c r="I298" s="35" t="s">
        <v>7</v>
      </c>
      <c r="J298" s="35" t="s">
        <v>1634</v>
      </c>
      <c r="K298" s="35" t="s">
        <v>1635</v>
      </c>
      <c r="L298" s="34">
        <v>50120</v>
      </c>
      <c r="M298" s="34" t="s">
        <v>29</v>
      </c>
      <c r="N298" s="34" t="s">
        <v>30</v>
      </c>
      <c r="O298" s="34" t="s">
        <v>31</v>
      </c>
      <c r="P298" s="34" t="s">
        <v>33</v>
      </c>
      <c r="Q298" s="34" t="s">
        <v>32</v>
      </c>
      <c r="R298" s="36" t="s">
        <v>33</v>
      </c>
      <c r="S298" s="37">
        <v>23261519.495633975</v>
      </c>
      <c r="T298" s="38">
        <v>22339394.719999999</v>
      </c>
      <c r="U298" s="39">
        <v>5786.8982317619684</v>
      </c>
      <c r="V298" s="38">
        <v>15485927.239999998</v>
      </c>
      <c r="W298" s="40">
        <v>0.69321158581506992</v>
      </c>
      <c r="X298" s="38">
        <v>2850.6800000000003</v>
      </c>
      <c r="Y298" s="38">
        <v>6138.9000000000005</v>
      </c>
      <c r="Z298" s="38">
        <v>19503031.503400002</v>
      </c>
      <c r="AA298" s="38">
        <v>19503031.503400002</v>
      </c>
      <c r="AB298" s="40">
        <v>0.87303312143633593</v>
      </c>
      <c r="AD298" s="51"/>
    </row>
    <row r="299" spans="1:30" x14ac:dyDescent="0.25">
      <c r="A299" s="31">
        <v>296</v>
      </c>
      <c r="B299" s="32" t="s">
        <v>335</v>
      </c>
      <c r="C299" s="33">
        <v>7282</v>
      </c>
      <c r="D299" s="33" t="s">
        <v>1636</v>
      </c>
      <c r="E299" s="34" t="s">
        <v>1610</v>
      </c>
      <c r="F299" s="34" t="s">
        <v>1616</v>
      </c>
      <c r="G299" s="34" t="s">
        <v>1637</v>
      </c>
      <c r="H299" s="34" t="s">
        <v>33</v>
      </c>
      <c r="I299" s="35" t="s">
        <v>6</v>
      </c>
      <c r="J299" s="35" t="s">
        <v>1638</v>
      </c>
      <c r="K299" s="35" t="s">
        <v>1639</v>
      </c>
      <c r="L299" s="34">
        <v>40970</v>
      </c>
      <c r="M299" s="34" t="s">
        <v>29</v>
      </c>
      <c r="N299" s="34" t="s">
        <v>30</v>
      </c>
      <c r="O299" s="34" t="s">
        <v>31</v>
      </c>
      <c r="P299" s="34" t="s">
        <v>33</v>
      </c>
      <c r="Q299" s="34" t="s">
        <v>32</v>
      </c>
      <c r="R299" s="36" t="s">
        <v>33</v>
      </c>
      <c r="S299" s="37">
        <v>19700863.148919072</v>
      </c>
      <c r="T299" s="38">
        <v>18919888.629999999</v>
      </c>
      <c r="U299" s="39">
        <v>4901.0938492464393</v>
      </c>
      <c r="V299" s="38">
        <v>13229901.460000001</v>
      </c>
      <c r="W299" s="40">
        <v>0.69925895013051154</v>
      </c>
      <c r="X299" s="38">
        <v>17.22</v>
      </c>
      <c r="Y299" s="38">
        <v>6070.5</v>
      </c>
      <c r="Z299" s="38">
        <v>15711237.747600002</v>
      </c>
      <c r="AA299" s="38">
        <v>15711237.747600002</v>
      </c>
      <c r="AB299" s="40">
        <v>0.83040857453503958</v>
      </c>
      <c r="AD299" s="51"/>
    </row>
    <row r="300" spans="1:30" x14ac:dyDescent="0.25">
      <c r="A300" s="31">
        <v>297</v>
      </c>
      <c r="B300" s="32" t="s">
        <v>336</v>
      </c>
      <c r="C300" s="33">
        <v>7323</v>
      </c>
      <c r="D300" s="33" t="s">
        <v>1640</v>
      </c>
      <c r="E300" s="34" t="s">
        <v>1610</v>
      </c>
      <c r="F300" s="34" t="s">
        <v>1616</v>
      </c>
      <c r="G300" s="34" t="s">
        <v>1637</v>
      </c>
      <c r="H300" s="34" t="s">
        <v>1641</v>
      </c>
      <c r="I300" s="35" t="s">
        <v>7</v>
      </c>
      <c r="J300" s="35" t="s">
        <v>1642</v>
      </c>
      <c r="K300" s="35" t="s">
        <v>1643</v>
      </c>
      <c r="L300" s="34">
        <v>9824</v>
      </c>
      <c r="M300" s="34" t="s">
        <v>29</v>
      </c>
      <c r="N300" s="34" t="s">
        <v>30</v>
      </c>
      <c r="O300" s="34" t="s">
        <v>31</v>
      </c>
      <c r="P300" s="34" t="s">
        <v>33</v>
      </c>
      <c r="Q300" s="34" t="s">
        <v>32</v>
      </c>
      <c r="R300" s="36" t="s">
        <v>33</v>
      </c>
      <c r="S300" s="37">
        <v>6787323.6192751024</v>
      </c>
      <c r="T300" s="38">
        <v>6518262.9800000004</v>
      </c>
      <c r="U300" s="39">
        <v>1688.5204360237699</v>
      </c>
      <c r="V300" s="38">
        <v>6635749.8292751024</v>
      </c>
      <c r="W300" s="40">
        <v>1</v>
      </c>
      <c r="X300" s="38">
        <v>442</v>
      </c>
      <c r="Y300" s="38">
        <v>2210.5</v>
      </c>
      <c r="Z300" s="38">
        <v>6276976.2150000008</v>
      </c>
      <c r="AA300" s="38">
        <v>6276976.2150000008</v>
      </c>
      <c r="AB300" s="40">
        <v>0.96298296559369567</v>
      </c>
      <c r="AD300" s="51"/>
    </row>
    <row r="301" spans="1:30" x14ac:dyDescent="0.25">
      <c r="A301" s="31">
        <v>298</v>
      </c>
      <c r="B301" s="32" t="s">
        <v>337</v>
      </c>
      <c r="C301" s="33">
        <v>7322</v>
      </c>
      <c r="D301" s="33" t="s">
        <v>1644</v>
      </c>
      <c r="E301" s="34" t="s">
        <v>1610</v>
      </c>
      <c r="F301" s="34" t="s">
        <v>1616</v>
      </c>
      <c r="G301" s="34" t="s">
        <v>1637</v>
      </c>
      <c r="H301" s="34" t="s">
        <v>1645</v>
      </c>
      <c r="I301" s="35" t="s">
        <v>7</v>
      </c>
      <c r="J301" s="35" t="s">
        <v>1646</v>
      </c>
      <c r="K301" s="35" t="s">
        <v>1647</v>
      </c>
      <c r="L301" s="34">
        <v>23222</v>
      </c>
      <c r="M301" s="34" t="s">
        <v>29</v>
      </c>
      <c r="N301" s="34" t="s">
        <v>30</v>
      </c>
      <c r="O301" s="34" t="s">
        <v>31</v>
      </c>
      <c r="P301" s="34" t="s">
        <v>33</v>
      </c>
      <c r="Q301" s="34" t="s">
        <v>32</v>
      </c>
      <c r="R301" s="36" t="s">
        <v>33</v>
      </c>
      <c r="S301" s="37">
        <v>8531986.2599999998</v>
      </c>
      <c r="T301" s="38">
        <v>8193764.3399999999</v>
      </c>
      <c r="U301" s="39">
        <v>2122.5499152924353</v>
      </c>
      <c r="V301" s="38">
        <v>8320432.6100000003</v>
      </c>
      <c r="W301" s="40">
        <v>1</v>
      </c>
      <c r="X301" s="38">
        <v>1578.32</v>
      </c>
      <c r="Y301" s="38">
        <v>2112.3000000000002</v>
      </c>
      <c r="Z301" s="38">
        <v>7472928.478600001</v>
      </c>
      <c r="AA301" s="38">
        <v>7472928.478600001</v>
      </c>
      <c r="AB301" s="40">
        <v>0.91202628834697497</v>
      </c>
      <c r="AD301" s="51"/>
    </row>
    <row r="302" spans="1:30" ht="22.5" x14ac:dyDescent="0.25">
      <c r="A302" s="31">
        <v>299</v>
      </c>
      <c r="B302" s="32" t="s">
        <v>338</v>
      </c>
      <c r="C302" s="33">
        <v>7218</v>
      </c>
      <c r="D302" s="33" t="s">
        <v>1648</v>
      </c>
      <c r="E302" s="34" t="s">
        <v>1610</v>
      </c>
      <c r="F302" s="34" t="s">
        <v>1616</v>
      </c>
      <c r="G302" s="34" t="s">
        <v>1649</v>
      </c>
      <c r="H302" s="34" t="s">
        <v>33</v>
      </c>
      <c r="I302" s="35" t="s">
        <v>6</v>
      </c>
      <c r="J302" s="35" t="s">
        <v>1650</v>
      </c>
      <c r="K302" s="35" t="s">
        <v>1651</v>
      </c>
      <c r="L302" s="34">
        <v>38215</v>
      </c>
      <c r="M302" s="34" t="s">
        <v>29</v>
      </c>
      <c r="N302" s="34" t="s">
        <v>30</v>
      </c>
      <c r="O302" s="34" t="s">
        <v>31</v>
      </c>
      <c r="P302" s="34" t="s">
        <v>33</v>
      </c>
      <c r="Q302" s="34" t="s">
        <v>32</v>
      </c>
      <c r="R302" s="36" t="s">
        <v>33</v>
      </c>
      <c r="S302" s="37">
        <v>18558604.060012016</v>
      </c>
      <c r="T302" s="38">
        <v>17822910.57</v>
      </c>
      <c r="U302" s="39">
        <v>4616.9276721739534</v>
      </c>
      <c r="V302" s="38">
        <v>18279930.100012016</v>
      </c>
      <c r="W302" s="40">
        <v>1</v>
      </c>
      <c r="X302" s="38">
        <v>5713.42</v>
      </c>
      <c r="Y302" s="38">
        <v>6252.2000000000007</v>
      </c>
      <c r="Z302" s="38">
        <v>23448226.060600005</v>
      </c>
      <c r="AA302" s="38">
        <v>18558604.060012016</v>
      </c>
      <c r="AB302" s="40">
        <v>1</v>
      </c>
      <c r="AD302" s="51"/>
    </row>
    <row r="303" spans="1:30" x14ac:dyDescent="0.25">
      <c r="A303" s="31">
        <v>300</v>
      </c>
      <c r="B303" s="32" t="s">
        <v>339</v>
      </c>
      <c r="C303" s="33">
        <v>7223</v>
      </c>
      <c r="D303" s="33" t="s">
        <v>1652</v>
      </c>
      <c r="E303" s="34" t="s">
        <v>1610</v>
      </c>
      <c r="F303" s="34" t="s">
        <v>1616</v>
      </c>
      <c r="G303" s="34" t="s">
        <v>1649</v>
      </c>
      <c r="H303" s="34" t="s">
        <v>1653</v>
      </c>
      <c r="I303" s="35" t="s">
        <v>7</v>
      </c>
      <c r="J303" s="35" t="s">
        <v>1654</v>
      </c>
      <c r="K303" s="35" t="s">
        <v>1655</v>
      </c>
      <c r="L303" s="34">
        <v>5748</v>
      </c>
      <c r="M303" s="34" t="s">
        <v>40</v>
      </c>
      <c r="N303" s="34" t="s">
        <v>30</v>
      </c>
      <c r="O303" s="34" t="s">
        <v>31</v>
      </c>
      <c r="P303" s="34" t="s">
        <v>33</v>
      </c>
      <c r="Q303" s="34" t="s">
        <v>32</v>
      </c>
      <c r="R303" s="36" t="s">
        <v>33</v>
      </c>
      <c r="S303" s="37">
        <v>3363292.9299999997</v>
      </c>
      <c r="T303" s="38">
        <v>3229966.48</v>
      </c>
      <c r="U303" s="39">
        <v>836.70518140889146</v>
      </c>
      <c r="V303" s="38">
        <v>3229966.48</v>
      </c>
      <c r="W303" s="40">
        <v>1</v>
      </c>
      <c r="X303" s="38">
        <v>202.56</v>
      </c>
      <c r="Y303" s="38">
        <v>1435.8</v>
      </c>
      <c r="Z303" s="38">
        <v>3969271.5828</v>
      </c>
      <c r="AA303" s="38">
        <v>3363292.9299999997</v>
      </c>
      <c r="AB303" s="40">
        <v>1</v>
      </c>
      <c r="AD303" s="51"/>
    </row>
    <row r="304" spans="1:30" ht="22.5" x14ac:dyDescent="0.25">
      <c r="A304" s="31">
        <v>301</v>
      </c>
      <c r="B304" s="32" t="s">
        <v>340</v>
      </c>
      <c r="C304" s="33">
        <v>7021</v>
      </c>
      <c r="D304" s="33" t="s">
        <v>1656</v>
      </c>
      <c r="E304" s="34" t="s">
        <v>1610</v>
      </c>
      <c r="F304" s="34" t="s">
        <v>1616</v>
      </c>
      <c r="G304" s="34" t="s">
        <v>1657</v>
      </c>
      <c r="H304" s="34" t="s">
        <v>33</v>
      </c>
      <c r="I304" s="35" t="s">
        <v>6</v>
      </c>
      <c r="J304" s="35" t="s">
        <v>1658</v>
      </c>
      <c r="K304" s="35" t="s">
        <v>1659</v>
      </c>
      <c r="L304" s="34">
        <v>891952</v>
      </c>
      <c r="M304" s="34" t="s">
        <v>29</v>
      </c>
      <c r="N304" s="34" t="s">
        <v>30</v>
      </c>
      <c r="O304" s="34" t="s">
        <v>31</v>
      </c>
      <c r="P304" s="34" t="s">
        <v>33</v>
      </c>
      <c r="Q304" s="34" t="s">
        <v>32</v>
      </c>
      <c r="R304" s="36" t="s">
        <v>33</v>
      </c>
      <c r="S304" s="37">
        <v>217853431.11000001</v>
      </c>
      <c r="T304" s="38">
        <v>209217363.91</v>
      </c>
      <c r="U304" s="39">
        <v>54196.615818813887</v>
      </c>
      <c r="V304" s="38">
        <v>156547726.81</v>
      </c>
      <c r="W304" s="40">
        <v>0.74825398754829386</v>
      </c>
      <c r="X304" s="38">
        <v>12537.63</v>
      </c>
      <c r="Y304" s="38">
        <v>13327.38</v>
      </c>
      <c r="Z304" s="38">
        <v>50440631.366699994</v>
      </c>
      <c r="AA304" s="38">
        <v>50440631.366699994</v>
      </c>
      <c r="AB304" s="40">
        <v>0.24109199362820705</v>
      </c>
      <c r="AD304" s="51"/>
    </row>
    <row r="305" spans="1:30" x14ac:dyDescent="0.25">
      <c r="A305" s="31">
        <v>302</v>
      </c>
      <c r="B305" s="32" t="s">
        <v>341</v>
      </c>
      <c r="C305" s="33">
        <v>7302</v>
      </c>
      <c r="D305" s="33" t="s">
        <v>1660</v>
      </c>
      <c r="E305" s="34" t="s">
        <v>1610</v>
      </c>
      <c r="F305" s="34" t="s">
        <v>1616</v>
      </c>
      <c r="G305" s="34" t="s">
        <v>1657</v>
      </c>
      <c r="H305" s="34" t="s">
        <v>1661</v>
      </c>
      <c r="I305" s="35" t="s">
        <v>7</v>
      </c>
      <c r="J305" s="35" t="s">
        <v>1662</v>
      </c>
      <c r="K305" s="35" t="s">
        <v>1663</v>
      </c>
      <c r="L305" s="34">
        <v>56933</v>
      </c>
      <c r="M305" s="34" t="s">
        <v>29</v>
      </c>
      <c r="N305" s="34" t="s">
        <v>30</v>
      </c>
      <c r="O305" s="34" t="s">
        <v>31</v>
      </c>
      <c r="P305" s="34" t="s">
        <v>33</v>
      </c>
      <c r="Q305" s="34" t="s">
        <v>32</v>
      </c>
      <c r="R305" s="36" t="s">
        <v>33</v>
      </c>
      <c r="S305" s="37">
        <v>26054598.687551856</v>
      </c>
      <c r="T305" s="38">
        <v>25021751.68</v>
      </c>
      <c r="U305" s="39">
        <v>6481.7481568980966</v>
      </c>
      <c r="V305" s="38">
        <v>17236666.600000001</v>
      </c>
      <c r="W305" s="40">
        <v>0.68886730315437295</v>
      </c>
      <c r="X305" s="38">
        <v>327.3</v>
      </c>
      <c r="Y305" s="38">
        <v>8441</v>
      </c>
      <c r="Z305" s="38">
        <v>22233428.068999998</v>
      </c>
      <c r="AA305" s="38">
        <v>22233428.068999998</v>
      </c>
      <c r="AB305" s="40">
        <v>0.88856401235774707</v>
      </c>
      <c r="AD305" s="51"/>
    </row>
    <row r="306" spans="1:30" ht="22.5" x14ac:dyDescent="0.25">
      <c r="A306" s="31">
        <v>303</v>
      </c>
      <c r="B306" s="32" t="s">
        <v>342</v>
      </c>
      <c r="C306" s="33">
        <v>7036</v>
      </c>
      <c r="D306" s="33" t="s">
        <v>1664</v>
      </c>
      <c r="E306" s="34" t="s">
        <v>1610</v>
      </c>
      <c r="F306" s="34" t="s">
        <v>1616</v>
      </c>
      <c r="G306" s="34" t="s">
        <v>1665</v>
      </c>
      <c r="H306" s="34" t="s">
        <v>33</v>
      </c>
      <c r="I306" s="35" t="s">
        <v>6</v>
      </c>
      <c r="J306" s="35" t="s">
        <v>1666</v>
      </c>
      <c r="K306" s="35" t="s">
        <v>1667</v>
      </c>
      <c r="L306" s="34">
        <v>468468</v>
      </c>
      <c r="M306" s="34" t="s">
        <v>40</v>
      </c>
      <c r="N306" s="34" t="s">
        <v>30</v>
      </c>
      <c r="O306" s="34" t="s">
        <v>31</v>
      </c>
      <c r="P306" s="34" t="s">
        <v>33</v>
      </c>
      <c r="Q306" s="34" t="s">
        <v>32</v>
      </c>
      <c r="R306" s="36" t="s">
        <v>33</v>
      </c>
      <c r="S306" s="37">
        <v>55618805.5</v>
      </c>
      <c r="T306" s="38">
        <v>53413984.859999999</v>
      </c>
      <c r="U306" s="39">
        <v>13836.601143940688</v>
      </c>
      <c r="V306" s="38">
        <v>53413984.859999999</v>
      </c>
      <c r="W306" s="40">
        <v>1</v>
      </c>
      <c r="X306" s="38">
        <v>11960.39</v>
      </c>
      <c r="Y306" s="38">
        <v>19714.32</v>
      </c>
      <c r="Z306" s="38">
        <v>66211281.556900002</v>
      </c>
      <c r="AA306" s="38">
        <v>55618805.5</v>
      </c>
      <c r="AB306" s="40">
        <v>1</v>
      </c>
      <c r="AD306" s="51"/>
    </row>
    <row r="307" spans="1:30" x14ac:dyDescent="0.25">
      <c r="A307" s="31">
        <v>304</v>
      </c>
      <c r="B307" s="32" t="s">
        <v>343</v>
      </c>
      <c r="C307" s="33">
        <v>7250</v>
      </c>
      <c r="D307" s="33" t="s">
        <v>1668</v>
      </c>
      <c r="E307" s="34" t="s">
        <v>1610</v>
      </c>
      <c r="F307" s="34" t="s">
        <v>1616</v>
      </c>
      <c r="G307" s="34" t="s">
        <v>1665</v>
      </c>
      <c r="H307" s="34" t="s">
        <v>1669</v>
      </c>
      <c r="I307" s="35" t="s">
        <v>7</v>
      </c>
      <c r="J307" s="35" t="s">
        <v>1670</v>
      </c>
      <c r="K307" s="35" t="s">
        <v>1671</v>
      </c>
      <c r="L307" s="34">
        <v>60922</v>
      </c>
      <c r="M307" s="34" t="s">
        <v>29</v>
      </c>
      <c r="N307" s="34" t="s">
        <v>30</v>
      </c>
      <c r="O307" s="34" t="s">
        <v>31</v>
      </c>
      <c r="P307" s="34" t="s">
        <v>33</v>
      </c>
      <c r="Q307" s="34" t="s">
        <v>32</v>
      </c>
      <c r="R307" s="36" t="s">
        <v>33</v>
      </c>
      <c r="S307" s="37">
        <v>27689941.845003847</v>
      </c>
      <c r="T307" s="38">
        <v>26592267.149999999</v>
      </c>
      <c r="U307" s="39">
        <v>6888.5816145728086</v>
      </c>
      <c r="V307" s="38">
        <v>27309613.710000001</v>
      </c>
      <c r="W307" s="40">
        <v>1</v>
      </c>
      <c r="X307" s="38">
        <v>3399.4743199999998</v>
      </c>
      <c r="Y307" s="38">
        <v>3507.6</v>
      </c>
      <c r="Z307" s="38">
        <v>13402578.5976856</v>
      </c>
      <c r="AA307" s="38">
        <v>13402578.5976856</v>
      </c>
      <c r="AB307" s="40">
        <v>0.50400285624708763</v>
      </c>
      <c r="AD307" s="51"/>
    </row>
    <row r="308" spans="1:30" ht="22.5" x14ac:dyDescent="0.25">
      <c r="A308" s="31">
        <v>305</v>
      </c>
      <c r="B308" s="32" t="s">
        <v>344</v>
      </c>
      <c r="C308" s="33">
        <v>7028</v>
      </c>
      <c r="D308" s="33" t="s">
        <v>1672</v>
      </c>
      <c r="E308" s="34" t="s">
        <v>1610</v>
      </c>
      <c r="F308" s="34" t="s">
        <v>1616</v>
      </c>
      <c r="G308" s="34" t="s">
        <v>1673</v>
      </c>
      <c r="H308" s="34" t="s">
        <v>33</v>
      </c>
      <c r="I308" s="35" t="s">
        <v>6</v>
      </c>
      <c r="J308" s="35" t="s">
        <v>1674</v>
      </c>
      <c r="K308" s="35" t="s">
        <v>1675</v>
      </c>
      <c r="L308" s="34">
        <v>363321</v>
      </c>
      <c r="M308" s="34" t="s">
        <v>29</v>
      </c>
      <c r="N308" s="34" t="s">
        <v>30</v>
      </c>
      <c r="O308" s="34" t="s">
        <v>31</v>
      </c>
      <c r="P308" s="34" t="s">
        <v>33</v>
      </c>
      <c r="Q308" s="34" t="s">
        <v>32</v>
      </c>
      <c r="R308" s="36" t="s">
        <v>33</v>
      </c>
      <c r="S308" s="37">
        <v>151662399.69407263</v>
      </c>
      <c r="T308" s="38">
        <v>145650253.50999999</v>
      </c>
      <c r="U308" s="39">
        <v>37729.902938601263</v>
      </c>
      <c r="V308" s="38">
        <v>149928298.70999998</v>
      </c>
      <c r="W308" s="40">
        <v>1</v>
      </c>
      <c r="X308" s="38">
        <v>26765.351050000005</v>
      </c>
      <c r="Y308" s="38">
        <v>39702.36</v>
      </c>
      <c r="Z308" s="38">
        <v>136759184.27372152</v>
      </c>
      <c r="AA308" s="38">
        <v>136759184.27372152</v>
      </c>
      <c r="AB308" s="40">
        <v>0.93895603322332677</v>
      </c>
      <c r="AD308" s="51"/>
    </row>
    <row r="309" spans="1:30" x14ac:dyDescent="0.25">
      <c r="A309" s="31">
        <v>306</v>
      </c>
      <c r="B309" s="32" t="s">
        <v>345</v>
      </c>
      <c r="C309" s="33">
        <v>7004</v>
      </c>
      <c r="D309" s="33" t="s">
        <v>1676</v>
      </c>
      <c r="E309" s="34" t="s">
        <v>1148</v>
      </c>
      <c r="F309" s="34" t="s">
        <v>1677</v>
      </c>
      <c r="G309" s="34" t="s">
        <v>1677</v>
      </c>
      <c r="H309" s="34" t="s">
        <v>33</v>
      </c>
      <c r="I309" s="35" t="s">
        <v>6</v>
      </c>
      <c r="J309" s="35" t="s">
        <v>1678</v>
      </c>
      <c r="K309" s="35" t="s">
        <v>1679</v>
      </c>
      <c r="L309" s="34">
        <v>59319</v>
      </c>
      <c r="M309" s="34" t="s">
        <v>29</v>
      </c>
      <c r="N309" s="34" t="s">
        <v>30</v>
      </c>
      <c r="O309" s="34" t="s">
        <v>31</v>
      </c>
      <c r="P309" s="34" t="s">
        <v>33</v>
      </c>
      <c r="Q309" s="34" t="s">
        <v>32</v>
      </c>
      <c r="R309" s="36" t="s">
        <v>33</v>
      </c>
      <c r="S309" s="37">
        <v>17021936.890000001</v>
      </c>
      <c r="T309" s="38">
        <v>16347159.4</v>
      </c>
      <c r="U309" s="39">
        <v>4372.7806355142184</v>
      </c>
      <c r="V309" s="38">
        <v>16648785.029999999</v>
      </c>
      <c r="W309" s="40">
        <v>1</v>
      </c>
      <c r="X309" s="38">
        <v>1693.8000000000002</v>
      </c>
      <c r="Y309" s="38">
        <v>5199.3999999999996</v>
      </c>
      <c r="Z309" s="38">
        <v>15122376.982000001</v>
      </c>
      <c r="AA309" s="38">
        <v>15122376.982000001</v>
      </c>
      <c r="AB309" s="40">
        <v>0.92507674342491575</v>
      </c>
      <c r="AD309" s="51"/>
    </row>
    <row r="310" spans="1:30" x14ac:dyDescent="0.25">
      <c r="A310" s="31">
        <v>307</v>
      </c>
      <c r="B310" s="32" t="s">
        <v>346</v>
      </c>
      <c r="C310" s="33">
        <v>7327</v>
      </c>
      <c r="D310" s="33" t="s">
        <v>1680</v>
      </c>
      <c r="E310" s="34" t="s">
        <v>1148</v>
      </c>
      <c r="F310" s="34" t="s">
        <v>1677</v>
      </c>
      <c r="G310" s="34" t="s">
        <v>1677</v>
      </c>
      <c r="H310" s="34" t="s">
        <v>1681</v>
      </c>
      <c r="I310" s="35" t="s">
        <v>7</v>
      </c>
      <c r="J310" s="35" t="s">
        <v>1682</v>
      </c>
      <c r="K310" s="35" t="s">
        <v>1683</v>
      </c>
      <c r="L310" s="34">
        <v>2364</v>
      </c>
      <c r="M310" s="34" t="s">
        <v>40</v>
      </c>
      <c r="N310" s="34" t="s">
        <v>30</v>
      </c>
      <c r="O310" s="34" t="s">
        <v>31</v>
      </c>
      <c r="P310" s="34" t="s">
        <v>33</v>
      </c>
      <c r="Q310" s="34" t="s">
        <v>32</v>
      </c>
      <c r="R310" s="36" t="s">
        <v>33</v>
      </c>
      <c r="S310" s="37">
        <v>2981133.84</v>
      </c>
      <c r="T310" s="38">
        <v>2862956.81</v>
      </c>
      <c r="U310" s="39">
        <v>765.82614708470749</v>
      </c>
      <c r="V310" s="38">
        <v>2862956.81</v>
      </c>
      <c r="W310" s="40">
        <v>1</v>
      </c>
      <c r="X310" s="38">
        <v>1031</v>
      </c>
      <c r="Y310" s="38">
        <v>1031</v>
      </c>
      <c r="Z310" s="38">
        <v>3854280.09</v>
      </c>
      <c r="AA310" s="38">
        <v>2981133.84</v>
      </c>
      <c r="AB310" s="40">
        <v>1</v>
      </c>
      <c r="AD310" s="51"/>
    </row>
    <row r="311" spans="1:30" x14ac:dyDescent="0.25">
      <c r="A311" s="31">
        <v>308</v>
      </c>
      <c r="B311" s="32" t="s">
        <v>347</v>
      </c>
      <c r="C311" s="33">
        <v>7166</v>
      </c>
      <c r="D311" s="33" t="s">
        <v>1684</v>
      </c>
      <c r="E311" s="34" t="s">
        <v>1148</v>
      </c>
      <c r="F311" s="34" t="s">
        <v>1677</v>
      </c>
      <c r="G311" s="34" t="s">
        <v>1677</v>
      </c>
      <c r="H311" s="34" t="s">
        <v>1685</v>
      </c>
      <c r="I311" s="35" t="s">
        <v>7</v>
      </c>
      <c r="J311" s="35" t="s">
        <v>1686</v>
      </c>
      <c r="K311" s="35" t="s">
        <v>1687</v>
      </c>
      <c r="L311" s="34">
        <v>5262</v>
      </c>
      <c r="M311" s="34" t="s">
        <v>29</v>
      </c>
      <c r="N311" s="34" t="s">
        <v>30</v>
      </c>
      <c r="O311" s="34" t="s">
        <v>31</v>
      </c>
      <c r="P311" s="34" t="s">
        <v>33</v>
      </c>
      <c r="Q311" s="34" t="s">
        <v>32</v>
      </c>
      <c r="R311" s="36" t="s">
        <v>33</v>
      </c>
      <c r="S311" s="37">
        <v>4039759.44</v>
      </c>
      <c r="T311" s="38">
        <v>3879616.75</v>
      </c>
      <c r="U311" s="39">
        <v>1037.7774255762506</v>
      </c>
      <c r="V311" s="38">
        <v>3908608.71</v>
      </c>
      <c r="W311" s="40">
        <v>1</v>
      </c>
      <c r="X311" s="38">
        <v>1256.9880000000001</v>
      </c>
      <c r="Y311" s="38">
        <v>1086</v>
      </c>
      <c r="Z311" s="38">
        <v>4270358.9593200004</v>
      </c>
      <c r="AA311" s="38">
        <v>4039759.44</v>
      </c>
      <c r="AB311" s="40">
        <v>1</v>
      </c>
      <c r="AD311" s="51"/>
    </row>
    <row r="312" spans="1:30" x14ac:dyDescent="0.25">
      <c r="A312" s="31">
        <v>309</v>
      </c>
      <c r="B312" s="32" t="s">
        <v>348</v>
      </c>
      <c r="C312" s="33">
        <v>7330</v>
      </c>
      <c r="D312" s="33" t="s">
        <v>1688</v>
      </c>
      <c r="E312" s="34" t="s">
        <v>1148</v>
      </c>
      <c r="F312" s="34" t="s">
        <v>1677</v>
      </c>
      <c r="G312" s="34" t="s">
        <v>1677</v>
      </c>
      <c r="H312" s="34" t="s">
        <v>1689</v>
      </c>
      <c r="I312" s="35" t="s">
        <v>7</v>
      </c>
      <c r="J312" s="35" t="s">
        <v>1690</v>
      </c>
      <c r="K312" s="35" t="s">
        <v>1691</v>
      </c>
      <c r="L312" s="34">
        <v>2672</v>
      </c>
      <c r="M312" s="34" t="s">
        <v>40</v>
      </c>
      <c r="N312" s="34" t="s">
        <v>30</v>
      </c>
      <c r="O312" s="34" t="s">
        <v>31</v>
      </c>
      <c r="P312" s="34" t="s">
        <v>33</v>
      </c>
      <c r="Q312" s="34" t="s">
        <v>32</v>
      </c>
      <c r="R312" s="36" t="s">
        <v>33</v>
      </c>
      <c r="S312" s="37">
        <v>3015916.65</v>
      </c>
      <c r="T312" s="38">
        <v>2896360.77</v>
      </c>
      <c r="U312" s="39">
        <v>774.76153370836107</v>
      </c>
      <c r="V312" s="38">
        <v>2896360.77</v>
      </c>
      <c r="W312" s="40">
        <v>1</v>
      </c>
      <c r="X312" s="38">
        <v>571.29999999999995</v>
      </c>
      <c r="Y312" s="38">
        <v>2247.66</v>
      </c>
      <c r="Z312" s="38">
        <v>6339214.9069999997</v>
      </c>
      <c r="AA312" s="38">
        <v>3015916.65</v>
      </c>
      <c r="AB312" s="40">
        <v>1</v>
      </c>
      <c r="AD312" s="51"/>
    </row>
    <row r="313" spans="1:30" ht="22.5" x14ac:dyDescent="0.25">
      <c r="A313" s="31">
        <v>310</v>
      </c>
      <c r="B313" s="32" t="s">
        <v>349</v>
      </c>
      <c r="C313" s="33">
        <v>7328</v>
      </c>
      <c r="D313" s="33" t="s">
        <v>1692</v>
      </c>
      <c r="E313" s="34" t="s">
        <v>1148</v>
      </c>
      <c r="F313" s="34" t="s">
        <v>1677</v>
      </c>
      <c r="G313" s="34" t="s">
        <v>1677</v>
      </c>
      <c r="H313" s="34" t="s">
        <v>1693</v>
      </c>
      <c r="I313" s="35" t="s">
        <v>7</v>
      </c>
      <c r="J313" s="35" t="s">
        <v>1694</v>
      </c>
      <c r="K313" s="35" t="s">
        <v>1695</v>
      </c>
      <c r="L313" s="34">
        <v>2759</v>
      </c>
      <c r="M313" s="34" t="s">
        <v>29</v>
      </c>
      <c r="N313" s="34" t="s">
        <v>30</v>
      </c>
      <c r="O313" s="34" t="s">
        <v>31</v>
      </c>
      <c r="P313" s="34" t="s">
        <v>33</v>
      </c>
      <c r="Q313" s="34" t="s">
        <v>32</v>
      </c>
      <c r="R313" s="36" t="s">
        <v>33</v>
      </c>
      <c r="S313" s="37">
        <v>3525741.6599999997</v>
      </c>
      <c r="T313" s="38">
        <v>3385975.48</v>
      </c>
      <c r="U313" s="39">
        <v>905.73093764962982</v>
      </c>
      <c r="V313" s="38">
        <v>3405796.3</v>
      </c>
      <c r="W313" s="40">
        <v>1</v>
      </c>
      <c r="X313" s="38">
        <v>124.31100000000002</v>
      </c>
      <c r="Y313" s="38">
        <v>1097.3</v>
      </c>
      <c r="Z313" s="38">
        <v>2904492.9167900002</v>
      </c>
      <c r="AA313" s="38">
        <v>2904492.9167900002</v>
      </c>
      <c r="AB313" s="40">
        <v>0.85780093032156279</v>
      </c>
      <c r="AD313" s="51"/>
    </row>
    <row r="314" spans="1:30" ht="22.5" x14ac:dyDescent="0.25">
      <c r="A314" s="31">
        <v>311</v>
      </c>
      <c r="B314" s="32" t="s">
        <v>350</v>
      </c>
      <c r="C314" s="33">
        <v>7326</v>
      </c>
      <c r="D314" s="33" t="s">
        <v>1696</v>
      </c>
      <c r="E314" s="34" t="s">
        <v>1148</v>
      </c>
      <c r="F314" s="34" t="s">
        <v>1677</v>
      </c>
      <c r="G314" s="34" t="s">
        <v>1677</v>
      </c>
      <c r="H314" s="34" t="s">
        <v>1697</v>
      </c>
      <c r="I314" s="35" t="s">
        <v>7</v>
      </c>
      <c r="J314" s="35" t="s">
        <v>1698</v>
      </c>
      <c r="K314" s="35" t="s">
        <v>1699</v>
      </c>
      <c r="L314" s="34">
        <v>6882</v>
      </c>
      <c r="M314" s="34" t="s">
        <v>29</v>
      </c>
      <c r="N314" s="34" t="s">
        <v>30</v>
      </c>
      <c r="O314" s="34" t="s">
        <v>31</v>
      </c>
      <c r="P314" s="34" t="s">
        <v>33</v>
      </c>
      <c r="Q314" s="34" t="s">
        <v>32</v>
      </c>
      <c r="R314" s="36" t="s">
        <v>33</v>
      </c>
      <c r="S314" s="37">
        <v>4406107.0599999996</v>
      </c>
      <c r="T314" s="38">
        <v>4231441.75</v>
      </c>
      <c r="U314" s="39">
        <v>1131.8887943740485</v>
      </c>
      <c r="V314" s="38">
        <v>4267703.9499999993</v>
      </c>
      <c r="W314" s="40">
        <v>1</v>
      </c>
      <c r="X314" s="38">
        <v>3184.6099999999997</v>
      </c>
      <c r="Y314" s="38">
        <v>2155.4</v>
      </c>
      <c r="Z314" s="38">
        <v>9324570.1029000003</v>
      </c>
      <c r="AA314" s="38">
        <v>4406107.0599999996</v>
      </c>
      <c r="AB314" s="40">
        <v>1</v>
      </c>
      <c r="AD314" s="51"/>
    </row>
    <row r="315" spans="1:30" x14ac:dyDescent="0.25">
      <c r="A315" s="31">
        <v>312</v>
      </c>
      <c r="B315" s="32" t="s">
        <v>351</v>
      </c>
      <c r="C315" s="33">
        <v>7329</v>
      </c>
      <c r="D315" s="33" t="s">
        <v>1700</v>
      </c>
      <c r="E315" s="34" t="s">
        <v>1148</v>
      </c>
      <c r="F315" s="34" t="s">
        <v>1677</v>
      </c>
      <c r="G315" s="34" t="s">
        <v>1677</v>
      </c>
      <c r="H315" s="34" t="s">
        <v>1701</v>
      </c>
      <c r="I315" s="35" t="s">
        <v>7</v>
      </c>
      <c r="J315" s="35" t="s">
        <v>1702</v>
      </c>
      <c r="K315" s="35" t="s">
        <v>1703</v>
      </c>
      <c r="L315" s="34">
        <v>3931</v>
      </c>
      <c r="M315" s="34" t="s">
        <v>29</v>
      </c>
      <c r="N315" s="34" t="s">
        <v>30</v>
      </c>
      <c r="O315" s="34" t="s">
        <v>31</v>
      </c>
      <c r="P315" s="34" t="s">
        <v>33</v>
      </c>
      <c r="Q315" s="34" t="s">
        <v>32</v>
      </c>
      <c r="R315" s="36" t="s">
        <v>33</v>
      </c>
      <c r="S315" s="37">
        <v>3680602.5</v>
      </c>
      <c r="T315" s="38">
        <v>3534697.38</v>
      </c>
      <c r="U315" s="39">
        <v>945.51327710591977</v>
      </c>
      <c r="V315" s="38">
        <v>3032904.85</v>
      </c>
      <c r="W315" s="40">
        <v>0.85803805077084139</v>
      </c>
      <c r="X315" s="38">
        <v>0</v>
      </c>
      <c r="Y315" s="38">
        <v>469.1</v>
      </c>
      <c r="Z315" s="38">
        <v>1176268.25</v>
      </c>
      <c r="AA315" s="38">
        <v>1176268.25</v>
      </c>
      <c r="AB315" s="40">
        <v>0.3327776393689465</v>
      </c>
      <c r="AD315" s="51"/>
    </row>
    <row r="316" spans="1:30" x14ac:dyDescent="0.25">
      <c r="A316" s="31">
        <v>313</v>
      </c>
      <c r="B316" s="32" t="s">
        <v>352</v>
      </c>
      <c r="C316" s="33">
        <v>7263</v>
      </c>
      <c r="D316" s="33" t="s">
        <v>1704</v>
      </c>
      <c r="E316" s="34" t="s">
        <v>1148</v>
      </c>
      <c r="F316" s="34" t="s">
        <v>1677</v>
      </c>
      <c r="G316" s="34" t="s">
        <v>1677</v>
      </c>
      <c r="H316" s="34" t="s">
        <v>1705</v>
      </c>
      <c r="I316" s="35" t="s">
        <v>7</v>
      </c>
      <c r="J316" s="35" t="s">
        <v>1706</v>
      </c>
      <c r="K316" s="35" t="s">
        <v>1707</v>
      </c>
      <c r="L316" s="34">
        <v>5962</v>
      </c>
      <c r="M316" s="34" t="s">
        <v>29</v>
      </c>
      <c r="N316" s="34" t="s">
        <v>30</v>
      </c>
      <c r="O316" s="34" t="s">
        <v>31</v>
      </c>
      <c r="P316" s="34" t="s">
        <v>33</v>
      </c>
      <c r="Q316" s="34" t="s">
        <v>32</v>
      </c>
      <c r="R316" s="36" t="s">
        <v>33</v>
      </c>
      <c r="S316" s="37">
        <v>4179924.69</v>
      </c>
      <c r="T316" s="38">
        <v>4014225.62</v>
      </c>
      <c r="U316" s="39">
        <v>1073.7846024625574</v>
      </c>
      <c r="V316" s="38">
        <v>4045640.21</v>
      </c>
      <c r="W316" s="40">
        <v>1</v>
      </c>
      <c r="X316" s="38">
        <v>1499.3920000000001</v>
      </c>
      <c r="Y316" s="38">
        <v>1206.3</v>
      </c>
      <c r="Z316" s="38">
        <v>4870383.86888</v>
      </c>
      <c r="AA316" s="38">
        <v>4179924.69</v>
      </c>
      <c r="AB316" s="40">
        <v>1</v>
      </c>
      <c r="AD316" s="51"/>
    </row>
    <row r="317" spans="1:30" x14ac:dyDescent="0.25">
      <c r="A317" s="31">
        <v>314</v>
      </c>
      <c r="B317" s="32" t="s">
        <v>353</v>
      </c>
      <c r="C317" s="33">
        <v>7331</v>
      </c>
      <c r="D317" s="33" t="s">
        <v>1708</v>
      </c>
      <c r="E317" s="34" t="s">
        <v>1148</v>
      </c>
      <c r="F317" s="34" t="s">
        <v>1677</v>
      </c>
      <c r="G317" s="34" t="s">
        <v>1677</v>
      </c>
      <c r="H317" s="34" t="s">
        <v>1709</v>
      </c>
      <c r="I317" s="35" t="s">
        <v>7</v>
      </c>
      <c r="J317" s="35" t="s">
        <v>1710</v>
      </c>
      <c r="K317" s="35" t="s">
        <v>1711</v>
      </c>
      <c r="L317" s="34">
        <v>2194</v>
      </c>
      <c r="M317" s="34" t="s">
        <v>40</v>
      </c>
      <c r="N317" s="34" t="s">
        <v>30</v>
      </c>
      <c r="O317" s="34" t="s">
        <v>31</v>
      </c>
      <c r="P317" s="34" t="s">
        <v>33</v>
      </c>
      <c r="Q317" s="34" t="s">
        <v>32</v>
      </c>
      <c r="R317" s="36" t="s">
        <v>33</v>
      </c>
      <c r="S317" s="37">
        <v>2961935.54</v>
      </c>
      <c r="T317" s="38">
        <v>2844519.56</v>
      </c>
      <c r="U317" s="39">
        <v>760.89427801807722</v>
      </c>
      <c r="V317" s="38">
        <v>2844519.56</v>
      </c>
      <c r="W317" s="40">
        <v>1</v>
      </c>
      <c r="X317" s="38">
        <v>0</v>
      </c>
      <c r="Y317" s="38">
        <v>1826.2</v>
      </c>
      <c r="Z317" s="38">
        <v>4579196.5</v>
      </c>
      <c r="AA317" s="38">
        <v>2961935.54</v>
      </c>
      <c r="AB317" s="40">
        <v>1</v>
      </c>
      <c r="AD317" s="51"/>
    </row>
    <row r="318" spans="1:30" x14ac:dyDescent="0.25">
      <c r="A318" s="31">
        <v>315</v>
      </c>
      <c r="B318" s="32" t="s">
        <v>354</v>
      </c>
      <c r="C318" s="33">
        <v>7034</v>
      </c>
      <c r="D318" s="33" t="s">
        <v>1712</v>
      </c>
      <c r="E318" s="34" t="s">
        <v>1148</v>
      </c>
      <c r="F318" s="34" t="s">
        <v>1677</v>
      </c>
      <c r="G318" s="34" t="s">
        <v>1713</v>
      </c>
      <c r="H318" s="34" t="s">
        <v>33</v>
      </c>
      <c r="I318" s="35" t="s">
        <v>6</v>
      </c>
      <c r="J318" s="35" t="s">
        <v>1714</v>
      </c>
      <c r="K318" s="35" t="s">
        <v>1715</v>
      </c>
      <c r="L318" s="34">
        <v>5640</v>
      </c>
      <c r="M318" s="34" t="s">
        <v>29</v>
      </c>
      <c r="N318" s="34" t="s">
        <v>30</v>
      </c>
      <c r="O318" s="34" t="s">
        <v>31</v>
      </c>
      <c r="P318" s="34" t="s">
        <v>33</v>
      </c>
      <c r="Q318" s="34" t="s">
        <v>32</v>
      </c>
      <c r="R318" s="36" t="s">
        <v>33</v>
      </c>
      <c r="S318" s="37">
        <v>4100760.8499999996</v>
      </c>
      <c r="T318" s="38">
        <v>3938199.97</v>
      </c>
      <c r="U318" s="39">
        <v>1053.4481340898087</v>
      </c>
      <c r="V318" s="38">
        <v>3967917.9000000004</v>
      </c>
      <c r="W318" s="40">
        <v>1</v>
      </c>
      <c r="X318" s="38">
        <v>2303.25</v>
      </c>
      <c r="Y318" s="38">
        <v>2860.0499999999997</v>
      </c>
      <c r="Z318" s="38">
        <v>10006622.767499998</v>
      </c>
      <c r="AA318" s="38">
        <v>4100760.8499999996</v>
      </c>
      <c r="AB318" s="40">
        <v>1</v>
      </c>
      <c r="AD318" s="51"/>
    </row>
    <row r="319" spans="1:30" x14ac:dyDescent="0.25">
      <c r="A319" s="31">
        <v>316</v>
      </c>
      <c r="B319" s="32" t="s">
        <v>355</v>
      </c>
      <c r="C319" s="33">
        <v>7040</v>
      </c>
      <c r="D319" s="33" t="s">
        <v>1716</v>
      </c>
      <c r="E319" s="34" t="s">
        <v>1148</v>
      </c>
      <c r="F319" s="34" t="s">
        <v>1677</v>
      </c>
      <c r="G319" s="34" t="s">
        <v>937</v>
      </c>
      <c r="H319" s="34" t="s">
        <v>33</v>
      </c>
      <c r="I319" s="35" t="s">
        <v>6</v>
      </c>
      <c r="J319" s="35" t="s">
        <v>1717</v>
      </c>
      <c r="K319" s="35" t="s">
        <v>1718</v>
      </c>
      <c r="L319" s="34">
        <v>5263</v>
      </c>
      <c r="M319" s="34" t="s">
        <v>40</v>
      </c>
      <c r="N319" s="34" t="s">
        <v>30</v>
      </c>
      <c r="O319" s="34" t="s">
        <v>31</v>
      </c>
      <c r="P319" s="34" t="s">
        <v>33</v>
      </c>
      <c r="Q319" s="34" t="s">
        <v>32</v>
      </c>
      <c r="R319" s="36" t="s">
        <v>33</v>
      </c>
      <c r="S319" s="37">
        <v>3308521.32</v>
      </c>
      <c r="T319" s="38">
        <v>3177366.11</v>
      </c>
      <c r="U319" s="39">
        <v>849.92900954689037</v>
      </c>
      <c r="V319" s="38">
        <v>3177366.11</v>
      </c>
      <c r="W319" s="40">
        <v>1</v>
      </c>
      <c r="X319" s="38">
        <v>305.40500000000003</v>
      </c>
      <c r="Y319" s="38">
        <v>416.7</v>
      </c>
      <c r="Z319" s="38">
        <v>1420795.2104500001</v>
      </c>
      <c r="AA319" s="38">
        <v>1420795.2104500001</v>
      </c>
      <c r="AB319" s="40">
        <v>0.44716131577610368</v>
      </c>
      <c r="AD319" s="51"/>
    </row>
    <row r="320" spans="1:30" x14ac:dyDescent="0.25">
      <c r="A320" s="31">
        <v>317</v>
      </c>
      <c r="B320" s="32" t="s">
        <v>356</v>
      </c>
      <c r="C320" s="33">
        <v>7062</v>
      </c>
      <c r="D320" s="33" t="s">
        <v>1719</v>
      </c>
      <c r="E320" s="34" t="s">
        <v>1148</v>
      </c>
      <c r="F320" s="34" t="s">
        <v>1677</v>
      </c>
      <c r="G320" s="34" t="s">
        <v>1720</v>
      </c>
      <c r="H320" s="34" t="s">
        <v>33</v>
      </c>
      <c r="I320" s="35" t="s">
        <v>6</v>
      </c>
      <c r="J320" s="35" t="s">
        <v>1721</v>
      </c>
      <c r="K320" s="35" t="s">
        <v>1722</v>
      </c>
      <c r="L320" s="34">
        <v>8191</v>
      </c>
      <c r="M320" s="34" t="s">
        <v>29</v>
      </c>
      <c r="N320" s="34" t="s">
        <v>30</v>
      </c>
      <c r="O320" s="34" t="s">
        <v>31</v>
      </c>
      <c r="P320" s="34" t="s">
        <v>33</v>
      </c>
      <c r="Q320" s="34" t="s">
        <v>32</v>
      </c>
      <c r="R320" s="36" t="s">
        <v>33</v>
      </c>
      <c r="S320" s="37">
        <v>4727925.24</v>
      </c>
      <c r="T320" s="38">
        <v>4540502.53</v>
      </c>
      <c r="U320" s="39">
        <v>1214.5609553845372</v>
      </c>
      <c r="V320" s="38">
        <v>4583662.03</v>
      </c>
      <c r="W320" s="40">
        <v>1</v>
      </c>
      <c r="X320" s="38">
        <v>1006.5999999999999</v>
      </c>
      <c r="Y320" s="38">
        <v>1413</v>
      </c>
      <c r="Z320" s="38">
        <v>4782111.3739999998</v>
      </c>
      <c r="AA320" s="38">
        <v>4727925.24</v>
      </c>
      <c r="AB320" s="40">
        <v>1</v>
      </c>
      <c r="AD320" s="51"/>
    </row>
    <row r="321" spans="1:30" x14ac:dyDescent="0.25">
      <c r="A321" s="31">
        <v>318</v>
      </c>
      <c r="B321" s="32" t="s">
        <v>357</v>
      </c>
      <c r="C321" s="33">
        <v>7278</v>
      </c>
      <c r="D321" s="33" t="s">
        <v>1723</v>
      </c>
      <c r="E321" s="34" t="s">
        <v>1148</v>
      </c>
      <c r="F321" s="34" t="s">
        <v>1677</v>
      </c>
      <c r="G321" s="34" t="s">
        <v>1720</v>
      </c>
      <c r="H321" s="34" t="s">
        <v>1724</v>
      </c>
      <c r="I321" s="35" t="s">
        <v>7</v>
      </c>
      <c r="J321" s="35" t="s">
        <v>1725</v>
      </c>
      <c r="K321" s="35" t="s">
        <v>1726</v>
      </c>
      <c r="L321" s="34">
        <v>3052</v>
      </c>
      <c r="M321" s="34" t="s">
        <v>35</v>
      </c>
      <c r="N321" s="34" t="s">
        <v>30</v>
      </c>
      <c r="O321" s="34" t="s">
        <v>31</v>
      </c>
      <c r="P321" s="34" t="s">
        <v>33</v>
      </c>
      <c r="Q321" s="34" t="s">
        <v>32</v>
      </c>
      <c r="R321" s="36" t="s">
        <v>33</v>
      </c>
      <c r="S321" s="37">
        <v>3558830.4899999998</v>
      </c>
      <c r="T321" s="38">
        <v>3417752.61</v>
      </c>
      <c r="U321" s="39">
        <v>914.23115565791682</v>
      </c>
      <c r="V321" s="38">
        <v>3437573.43</v>
      </c>
      <c r="W321" s="40">
        <v>1</v>
      </c>
      <c r="X321" s="38">
        <v>637.45000000000005</v>
      </c>
      <c r="Y321" s="38">
        <v>3468.4</v>
      </c>
      <c r="Z321" s="38">
        <v>9481643.8304999992</v>
      </c>
      <c r="AA321" s="38">
        <v>3558830.4899999998</v>
      </c>
      <c r="AB321" s="40">
        <v>1</v>
      </c>
      <c r="AD321" s="51"/>
    </row>
    <row r="322" spans="1:30" ht="22.5" x14ac:dyDescent="0.25">
      <c r="A322" s="31">
        <v>319</v>
      </c>
      <c r="B322" s="32" t="s">
        <v>358</v>
      </c>
      <c r="C322" s="33">
        <v>7067</v>
      </c>
      <c r="D322" s="33" t="s">
        <v>1727</v>
      </c>
      <c r="E322" s="34" t="s">
        <v>1148</v>
      </c>
      <c r="F322" s="34" t="s">
        <v>1677</v>
      </c>
      <c r="G322" s="34" t="s">
        <v>1728</v>
      </c>
      <c r="H322" s="34" t="s">
        <v>33</v>
      </c>
      <c r="I322" s="35" t="s">
        <v>6</v>
      </c>
      <c r="J322" s="35" t="s">
        <v>1729</v>
      </c>
      <c r="K322" s="35" t="s">
        <v>1730</v>
      </c>
      <c r="L322" s="34">
        <v>6358</v>
      </c>
      <c r="M322" s="34" t="s">
        <v>29</v>
      </c>
      <c r="N322" s="34" t="s">
        <v>30</v>
      </c>
      <c r="O322" s="34" t="s">
        <v>31</v>
      </c>
      <c r="P322" s="34" t="s">
        <v>33</v>
      </c>
      <c r="Q322" s="34" t="s">
        <v>32</v>
      </c>
      <c r="R322" s="36" t="s">
        <v>33</v>
      </c>
      <c r="S322" s="37">
        <v>4277281.4399999995</v>
      </c>
      <c r="T322" s="38">
        <v>4107722.99</v>
      </c>
      <c r="U322" s="39">
        <v>1098.7946656180868</v>
      </c>
      <c r="V322" s="38">
        <v>3718673.92</v>
      </c>
      <c r="W322" s="40">
        <v>0.9052883870341023</v>
      </c>
      <c r="X322" s="38">
        <v>1036.5999999999999</v>
      </c>
      <c r="Y322" s="38">
        <v>1224.3</v>
      </c>
      <c r="Z322" s="38">
        <v>4345872.824</v>
      </c>
      <c r="AA322" s="38">
        <v>4277281.4399999995</v>
      </c>
      <c r="AB322" s="40">
        <v>1</v>
      </c>
      <c r="AD322" s="51"/>
    </row>
    <row r="323" spans="1:30" ht="22.5" x14ac:dyDescent="0.25">
      <c r="A323" s="31">
        <v>320</v>
      </c>
      <c r="B323" s="32" t="s">
        <v>359</v>
      </c>
      <c r="C323" s="33">
        <v>7334</v>
      </c>
      <c r="D323" s="33" t="s">
        <v>1731</v>
      </c>
      <c r="E323" s="34" t="s">
        <v>1148</v>
      </c>
      <c r="F323" s="34" t="s">
        <v>1677</v>
      </c>
      <c r="G323" s="34" t="s">
        <v>1728</v>
      </c>
      <c r="H323" s="34" t="s">
        <v>1732</v>
      </c>
      <c r="I323" s="35" t="s">
        <v>7</v>
      </c>
      <c r="J323" s="35" t="s">
        <v>1733</v>
      </c>
      <c r="K323" s="35" t="s">
        <v>1734</v>
      </c>
      <c r="L323" s="34">
        <v>4102</v>
      </c>
      <c r="M323" s="34" t="s">
        <v>29</v>
      </c>
      <c r="N323" s="34" t="s">
        <v>30</v>
      </c>
      <c r="O323" s="34" t="s">
        <v>31</v>
      </c>
      <c r="P323" s="34" t="s">
        <v>33</v>
      </c>
      <c r="Q323" s="34" t="s">
        <v>32</v>
      </c>
      <c r="R323" s="36" t="s">
        <v>33</v>
      </c>
      <c r="S323" s="37">
        <v>3722642.92</v>
      </c>
      <c r="T323" s="38">
        <v>3575071.25</v>
      </c>
      <c r="U323" s="39">
        <v>956.31307862475546</v>
      </c>
      <c r="V323" s="38">
        <v>3596685.25</v>
      </c>
      <c r="W323" s="40">
        <v>1</v>
      </c>
      <c r="X323" s="38">
        <v>2472.125</v>
      </c>
      <c r="Y323" s="38">
        <v>2752.8999999999996</v>
      </c>
      <c r="Z323" s="38">
        <v>9945810.6912500001</v>
      </c>
      <c r="AA323" s="38">
        <v>3722642.92</v>
      </c>
      <c r="AB323" s="40">
        <v>1</v>
      </c>
      <c r="AD323" s="51"/>
    </row>
    <row r="324" spans="1:30" x14ac:dyDescent="0.25">
      <c r="A324" s="31">
        <v>321</v>
      </c>
      <c r="B324" s="32" t="s">
        <v>360</v>
      </c>
      <c r="C324" s="33">
        <v>7315</v>
      </c>
      <c r="D324" s="33" t="s">
        <v>1735</v>
      </c>
      <c r="E324" s="34" t="s">
        <v>1148</v>
      </c>
      <c r="F324" s="34" t="s">
        <v>1677</v>
      </c>
      <c r="G324" s="34" t="s">
        <v>1728</v>
      </c>
      <c r="H324" s="34" t="s">
        <v>1736</v>
      </c>
      <c r="I324" s="35" t="s">
        <v>7</v>
      </c>
      <c r="J324" s="35" t="s">
        <v>1737</v>
      </c>
      <c r="K324" s="35" t="s">
        <v>1738</v>
      </c>
      <c r="L324" s="34">
        <v>7160</v>
      </c>
      <c r="M324" s="34" t="s">
        <v>29</v>
      </c>
      <c r="N324" s="34" t="s">
        <v>30</v>
      </c>
      <c r="O324" s="34" t="s">
        <v>31</v>
      </c>
      <c r="P324" s="34" t="s">
        <v>33</v>
      </c>
      <c r="Q324" s="34" t="s">
        <v>32</v>
      </c>
      <c r="R324" s="36" t="s">
        <v>33</v>
      </c>
      <c r="S324" s="37">
        <v>4474453.47</v>
      </c>
      <c r="T324" s="38">
        <v>4297078.8</v>
      </c>
      <c r="U324" s="39">
        <v>1149.4463659489779</v>
      </c>
      <c r="V324" s="38">
        <v>4334805.8099999996</v>
      </c>
      <c r="W324" s="40">
        <v>1</v>
      </c>
      <c r="X324" s="38">
        <v>1776.8000000000002</v>
      </c>
      <c r="Y324" s="38">
        <v>1843.4</v>
      </c>
      <c r="Z324" s="38">
        <v>6809370.852</v>
      </c>
      <c r="AA324" s="38">
        <v>4474453.47</v>
      </c>
      <c r="AB324" s="40">
        <v>1</v>
      </c>
      <c r="AD324" s="51"/>
    </row>
    <row r="325" spans="1:30" x14ac:dyDescent="0.25">
      <c r="A325" s="31">
        <v>322</v>
      </c>
      <c r="B325" s="32" t="s">
        <v>361</v>
      </c>
      <c r="C325" s="33">
        <v>7090</v>
      </c>
      <c r="D325" s="33" t="s">
        <v>1739</v>
      </c>
      <c r="E325" s="34" t="s">
        <v>1148</v>
      </c>
      <c r="F325" s="34" t="s">
        <v>1677</v>
      </c>
      <c r="G325" s="34" t="s">
        <v>1740</v>
      </c>
      <c r="H325" s="34" t="s">
        <v>33</v>
      </c>
      <c r="I325" s="35" t="s">
        <v>6</v>
      </c>
      <c r="J325" s="35" t="s">
        <v>1741</v>
      </c>
      <c r="K325" s="35" t="s">
        <v>1742</v>
      </c>
      <c r="L325" s="34">
        <v>8487</v>
      </c>
      <c r="M325" s="34" t="s">
        <v>40</v>
      </c>
      <c r="N325" s="34" t="s">
        <v>30</v>
      </c>
      <c r="O325" s="34" t="s">
        <v>31</v>
      </c>
      <c r="P325" s="34" t="s">
        <v>33</v>
      </c>
      <c r="Q325" s="34" t="s">
        <v>32</v>
      </c>
      <c r="R325" s="36" t="s">
        <v>33</v>
      </c>
      <c r="S325" s="37">
        <v>3672611.42</v>
      </c>
      <c r="T325" s="38">
        <v>3527023.08</v>
      </c>
      <c r="U325" s="39">
        <v>943.46044152696743</v>
      </c>
      <c r="V325" s="38">
        <v>3527023.08</v>
      </c>
      <c r="W325" s="40">
        <v>1</v>
      </c>
      <c r="X325" s="38">
        <v>2228.33</v>
      </c>
      <c r="Y325" s="38">
        <v>2125.3000000000002</v>
      </c>
      <c r="Z325" s="38">
        <v>8072018.8637000006</v>
      </c>
      <c r="AA325" s="38">
        <v>3672611.42</v>
      </c>
      <c r="AB325" s="40">
        <v>1</v>
      </c>
      <c r="AD325" s="51"/>
    </row>
    <row r="326" spans="1:30" x14ac:dyDescent="0.25">
      <c r="A326" s="31">
        <v>323</v>
      </c>
      <c r="B326" s="32" t="s">
        <v>362</v>
      </c>
      <c r="C326" s="33">
        <v>7249</v>
      </c>
      <c r="D326" s="33" t="s">
        <v>1743</v>
      </c>
      <c r="E326" s="34" t="s">
        <v>1148</v>
      </c>
      <c r="F326" s="34" t="s">
        <v>1677</v>
      </c>
      <c r="G326" s="34" t="s">
        <v>1740</v>
      </c>
      <c r="H326" s="34" t="s">
        <v>1744</v>
      </c>
      <c r="I326" s="35" t="s">
        <v>7</v>
      </c>
      <c r="J326" s="35" t="s">
        <v>1745</v>
      </c>
      <c r="K326" s="35" t="s">
        <v>1746</v>
      </c>
      <c r="L326" s="34">
        <v>1538</v>
      </c>
      <c r="M326" s="34" t="s">
        <v>40</v>
      </c>
      <c r="N326" s="34" t="s">
        <v>30</v>
      </c>
      <c r="O326" s="34" t="s">
        <v>31</v>
      </c>
      <c r="P326" s="34" t="s">
        <v>33</v>
      </c>
      <c r="Q326" s="34" t="s">
        <v>32</v>
      </c>
      <c r="R326" s="36" t="s">
        <v>33</v>
      </c>
      <c r="S326" s="37">
        <v>2887852.69</v>
      </c>
      <c r="T326" s="38">
        <v>2773373.47</v>
      </c>
      <c r="U326" s="39">
        <v>741.86306672123555</v>
      </c>
      <c r="V326" s="38">
        <v>2773373.47</v>
      </c>
      <c r="W326" s="40">
        <v>1</v>
      </c>
      <c r="X326" s="38">
        <v>747.8</v>
      </c>
      <c r="Y326" s="38">
        <v>1005.2</v>
      </c>
      <c r="Z326" s="38">
        <v>3440998.5419999999</v>
      </c>
      <c r="AA326" s="38">
        <v>2887852.69</v>
      </c>
      <c r="AB326" s="40">
        <v>1</v>
      </c>
      <c r="AD326" s="51"/>
    </row>
    <row r="327" spans="1:30" x14ac:dyDescent="0.25">
      <c r="A327" s="31">
        <v>324</v>
      </c>
      <c r="B327" s="32" t="s">
        <v>363</v>
      </c>
      <c r="C327" s="33">
        <v>7257</v>
      </c>
      <c r="D327" s="33" t="s">
        <v>1747</v>
      </c>
      <c r="E327" s="34" t="s">
        <v>1148</v>
      </c>
      <c r="F327" s="34" t="s">
        <v>1677</v>
      </c>
      <c r="G327" s="34" t="s">
        <v>1740</v>
      </c>
      <c r="H327" s="34" t="s">
        <v>804</v>
      </c>
      <c r="I327" s="35" t="s">
        <v>7</v>
      </c>
      <c r="J327" s="35" t="s">
        <v>805</v>
      </c>
      <c r="K327" s="35" t="s">
        <v>1748</v>
      </c>
      <c r="L327" s="34">
        <v>4290</v>
      </c>
      <c r="M327" s="34" t="s">
        <v>40</v>
      </c>
      <c r="N327" s="34" t="s">
        <v>30</v>
      </c>
      <c r="O327" s="34" t="s">
        <v>31</v>
      </c>
      <c r="P327" s="34" t="s">
        <v>33</v>
      </c>
      <c r="Q327" s="34" t="s">
        <v>32</v>
      </c>
      <c r="R327" s="36" t="s">
        <v>33</v>
      </c>
      <c r="S327" s="37">
        <v>3198639.28</v>
      </c>
      <c r="T327" s="38">
        <v>3071839.97</v>
      </c>
      <c r="U327" s="39">
        <v>821.70131259713401</v>
      </c>
      <c r="V327" s="38">
        <v>3071839.97</v>
      </c>
      <c r="W327" s="40">
        <v>1</v>
      </c>
      <c r="X327" s="38">
        <v>988.7</v>
      </c>
      <c r="Y327" s="38">
        <v>703.84</v>
      </c>
      <c r="Z327" s="38">
        <v>2981859.7430000002</v>
      </c>
      <c r="AA327" s="38">
        <v>2981859.7430000002</v>
      </c>
      <c r="AB327" s="40">
        <v>0.97070803561423813</v>
      </c>
      <c r="AD327" s="51"/>
    </row>
    <row r="328" spans="1:30" x14ac:dyDescent="0.25">
      <c r="A328" s="31">
        <v>325</v>
      </c>
      <c r="B328" s="32" t="s">
        <v>364</v>
      </c>
      <c r="C328" s="33">
        <v>7333</v>
      </c>
      <c r="D328" s="33" t="s">
        <v>1749</v>
      </c>
      <c r="E328" s="34" t="s">
        <v>1148</v>
      </c>
      <c r="F328" s="34" t="s">
        <v>1677</v>
      </c>
      <c r="G328" s="34" t="s">
        <v>1740</v>
      </c>
      <c r="H328" s="34" t="s">
        <v>1750</v>
      </c>
      <c r="I328" s="35" t="s">
        <v>7</v>
      </c>
      <c r="J328" s="35" t="s">
        <v>1751</v>
      </c>
      <c r="K328" s="35" t="s">
        <v>1752</v>
      </c>
      <c r="L328" s="34">
        <v>2435</v>
      </c>
      <c r="M328" s="34" t="s">
        <v>40</v>
      </c>
      <c r="N328" s="34" t="s">
        <v>30</v>
      </c>
      <c r="O328" s="34" t="s">
        <v>31</v>
      </c>
      <c r="P328" s="34" t="s">
        <v>33</v>
      </c>
      <c r="Q328" s="34" t="s">
        <v>32</v>
      </c>
      <c r="R328" s="36" t="s">
        <v>33</v>
      </c>
      <c r="S328" s="37">
        <v>2989151.96</v>
      </c>
      <c r="T328" s="38">
        <v>2870657.08</v>
      </c>
      <c r="U328" s="39">
        <v>767.88592950441227</v>
      </c>
      <c r="V328" s="38">
        <v>2870657.08</v>
      </c>
      <c r="W328" s="40">
        <v>1</v>
      </c>
      <c r="X328" s="38">
        <v>728.9</v>
      </c>
      <c r="Y328" s="38">
        <v>1005.6</v>
      </c>
      <c r="Z328" s="38">
        <v>3418737.7209999999</v>
      </c>
      <c r="AA328" s="38">
        <v>2989151.96</v>
      </c>
      <c r="AB328" s="40">
        <v>1</v>
      </c>
      <c r="AD328" s="51"/>
    </row>
    <row r="329" spans="1:30" x14ac:dyDescent="0.25">
      <c r="A329" s="31">
        <v>326</v>
      </c>
      <c r="B329" s="32" t="s">
        <v>365</v>
      </c>
      <c r="C329" s="33">
        <v>7332</v>
      </c>
      <c r="D329" s="33" t="s">
        <v>1753</v>
      </c>
      <c r="E329" s="34" t="s">
        <v>1148</v>
      </c>
      <c r="F329" s="34" t="s">
        <v>1677</v>
      </c>
      <c r="G329" s="34" t="s">
        <v>1740</v>
      </c>
      <c r="H329" s="34" t="s">
        <v>1754</v>
      </c>
      <c r="I329" s="35" t="s">
        <v>7</v>
      </c>
      <c r="J329" s="35" t="s">
        <v>1755</v>
      </c>
      <c r="K329" s="35" t="s">
        <v>1756</v>
      </c>
      <c r="L329" s="34">
        <v>3291</v>
      </c>
      <c r="M329" s="34" t="s">
        <v>35</v>
      </c>
      <c r="N329" s="34" t="s">
        <v>30</v>
      </c>
      <c r="O329" s="34" t="s">
        <v>31</v>
      </c>
      <c r="P329" s="34" t="s">
        <v>33</v>
      </c>
      <c r="Q329" s="34" t="s">
        <v>32</v>
      </c>
      <c r="R329" s="36" t="s">
        <v>33</v>
      </c>
      <c r="S329" s="37">
        <v>3585821.04</v>
      </c>
      <c r="T329" s="38">
        <v>3443673.21</v>
      </c>
      <c r="U329" s="39">
        <v>921.1647821655846</v>
      </c>
      <c r="V329" s="38">
        <v>3463494.03</v>
      </c>
      <c r="W329" s="40">
        <v>1</v>
      </c>
      <c r="X329" s="38">
        <v>1029.5</v>
      </c>
      <c r="Y329" s="38">
        <v>1219.0999999999999</v>
      </c>
      <c r="Z329" s="38">
        <v>4324094.5049999999</v>
      </c>
      <c r="AA329" s="38">
        <v>3585821.04</v>
      </c>
      <c r="AB329" s="40">
        <v>1</v>
      </c>
      <c r="AD329" s="51"/>
    </row>
    <row r="330" spans="1:30" x14ac:dyDescent="0.25">
      <c r="A330" s="31">
        <v>327</v>
      </c>
      <c r="B330" s="32" t="s">
        <v>366</v>
      </c>
      <c r="C330" s="33">
        <v>7097</v>
      </c>
      <c r="D330" s="33" t="s">
        <v>1757</v>
      </c>
      <c r="E330" s="34" t="s">
        <v>1148</v>
      </c>
      <c r="F330" s="34" t="s">
        <v>1677</v>
      </c>
      <c r="G330" s="34" t="s">
        <v>1758</v>
      </c>
      <c r="H330" s="34" t="s">
        <v>33</v>
      </c>
      <c r="I330" s="35" t="s">
        <v>6</v>
      </c>
      <c r="J330" s="35" t="s">
        <v>1759</v>
      </c>
      <c r="K330" s="35" t="s">
        <v>1760</v>
      </c>
      <c r="L330" s="34">
        <v>15257</v>
      </c>
      <c r="M330" s="34" t="s">
        <v>35</v>
      </c>
      <c r="N330" s="34" t="s">
        <v>30</v>
      </c>
      <c r="O330" s="34" t="s">
        <v>31</v>
      </c>
      <c r="P330" s="34" t="s">
        <v>33</v>
      </c>
      <c r="Q330" s="34" t="s">
        <v>32</v>
      </c>
      <c r="R330" s="36" t="s">
        <v>33</v>
      </c>
      <c r="S330" s="37">
        <v>6465104.2199999997</v>
      </c>
      <c r="T330" s="38">
        <v>6208816.8899999997</v>
      </c>
      <c r="U330" s="39">
        <v>1660.826422604383</v>
      </c>
      <c r="V330" s="38">
        <v>5275233.72</v>
      </c>
      <c r="W330" s="40">
        <v>0.84963589899008929</v>
      </c>
      <c r="X330" s="38">
        <v>2592.1</v>
      </c>
      <c r="Y330" s="38">
        <v>2611.5</v>
      </c>
      <c r="Z330" s="38">
        <v>9738926.2190000005</v>
      </c>
      <c r="AA330" s="38">
        <v>6465104.2199999997</v>
      </c>
      <c r="AB330" s="40">
        <v>1</v>
      </c>
      <c r="AD330" s="51"/>
    </row>
    <row r="331" spans="1:30" x14ac:dyDescent="0.25">
      <c r="A331" s="31">
        <v>328</v>
      </c>
      <c r="B331" s="32" t="s">
        <v>367</v>
      </c>
      <c r="C331" s="33">
        <v>7146</v>
      </c>
      <c r="D331" s="33" t="s">
        <v>1761</v>
      </c>
      <c r="E331" s="34" t="s">
        <v>1148</v>
      </c>
      <c r="F331" s="34" t="s">
        <v>1677</v>
      </c>
      <c r="G331" s="34" t="s">
        <v>1762</v>
      </c>
      <c r="H331" s="34" t="s">
        <v>33</v>
      </c>
      <c r="I331" s="35" t="s">
        <v>6</v>
      </c>
      <c r="J331" s="35" t="s">
        <v>1763</v>
      </c>
      <c r="K331" s="35" t="s">
        <v>1764</v>
      </c>
      <c r="L331" s="34">
        <v>7191</v>
      </c>
      <c r="M331" s="34" t="s">
        <v>29</v>
      </c>
      <c r="N331" s="34" t="s">
        <v>30</v>
      </c>
      <c r="O331" s="34" t="s">
        <v>31</v>
      </c>
      <c r="P331" s="34" t="s">
        <v>33</v>
      </c>
      <c r="Q331" s="34" t="s">
        <v>32</v>
      </c>
      <c r="R331" s="36" t="s">
        <v>33</v>
      </c>
      <c r="S331" s="37">
        <v>4482074.84</v>
      </c>
      <c r="T331" s="38">
        <v>4304398.04</v>
      </c>
      <c r="U331" s="39">
        <v>1151.4042248133553</v>
      </c>
      <c r="V331" s="38">
        <v>4342288.4000000004</v>
      </c>
      <c r="W331" s="40">
        <v>1</v>
      </c>
      <c r="X331" s="38">
        <v>1289.0319999999999</v>
      </c>
      <c r="Y331" s="38">
        <v>1379.9</v>
      </c>
      <c r="Z331" s="38">
        <v>5046755.8484800002</v>
      </c>
      <c r="AA331" s="38">
        <v>4482074.84</v>
      </c>
      <c r="AB331" s="40">
        <v>1</v>
      </c>
      <c r="AD331" s="51"/>
    </row>
    <row r="332" spans="1:30" x14ac:dyDescent="0.25">
      <c r="A332" s="31">
        <v>329</v>
      </c>
      <c r="B332" s="32" t="s">
        <v>368</v>
      </c>
      <c r="C332" s="33">
        <v>7205</v>
      </c>
      <c r="D332" s="33" t="s">
        <v>1765</v>
      </c>
      <c r="E332" s="34" t="s">
        <v>1148</v>
      </c>
      <c r="F332" s="34" t="s">
        <v>1677</v>
      </c>
      <c r="G332" s="34" t="s">
        <v>1762</v>
      </c>
      <c r="H332" s="34" t="s">
        <v>1250</v>
      </c>
      <c r="I332" s="35" t="s">
        <v>7</v>
      </c>
      <c r="J332" s="35" t="s">
        <v>1251</v>
      </c>
      <c r="K332" s="35" t="s">
        <v>1766</v>
      </c>
      <c r="L332" s="34">
        <v>4044</v>
      </c>
      <c r="M332" s="34" t="s">
        <v>40</v>
      </c>
      <c r="N332" s="34" t="s">
        <v>30</v>
      </c>
      <c r="O332" s="34" t="s">
        <v>31</v>
      </c>
      <c r="P332" s="34" t="s">
        <v>33</v>
      </c>
      <c r="Q332" s="34" t="s">
        <v>32</v>
      </c>
      <c r="R332" s="36" t="s">
        <v>33</v>
      </c>
      <c r="S332" s="37">
        <v>3170858.2199999997</v>
      </c>
      <c r="T332" s="38">
        <v>3045160.2</v>
      </c>
      <c r="U332" s="39">
        <v>814.56461203887238</v>
      </c>
      <c r="V332" s="38">
        <v>3045160.2</v>
      </c>
      <c r="W332" s="40">
        <v>1</v>
      </c>
      <c r="X332" s="38">
        <v>880</v>
      </c>
      <c r="Y332" s="38">
        <v>1298.98</v>
      </c>
      <c r="Z332" s="38">
        <v>4340375.5500000007</v>
      </c>
      <c r="AA332" s="38">
        <v>3170858.2199999997</v>
      </c>
      <c r="AB332" s="40">
        <v>1</v>
      </c>
      <c r="AD332" s="51"/>
    </row>
    <row r="333" spans="1:30" x14ac:dyDescent="0.25">
      <c r="A333" s="31">
        <v>330</v>
      </c>
      <c r="B333" s="32" t="s">
        <v>369</v>
      </c>
      <c r="C333" s="33">
        <v>7112</v>
      </c>
      <c r="D333" s="33" t="s">
        <v>1767</v>
      </c>
      <c r="E333" s="41" t="s">
        <v>1148</v>
      </c>
      <c r="F333" s="41" t="s">
        <v>1677</v>
      </c>
      <c r="G333" s="41" t="s">
        <v>1768</v>
      </c>
      <c r="H333" s="41" t="s">
        <v>33</v>
      </c>
      <c r="I333" s="35" t="s">
        <v>6</v>
      </c>
      <c r="J333" s="35" t="s">
        <v>1769</v>
      </c>
      <c r="K333" s="35" t="s">
        <v>1770</v>
      </c>
      <c r="L333" s="34">
        <v>10313</v>
      </c>
      <c r="M333" s="34" t="s">
        <v>40</v>
      </c>
      <c r="N333" s="34" t="s">
        <v>30</v>
      </c>
      <c r="O333" s="34" t="s">
        <v>31</v>
      </c>
      <c r="P333" s="34" t="s">
        <v>33</v>
      </c>
      <c r="Q333" s="34" t="s">
        <v>32</v>
      </c>
      <c r="R333" s="36" t="s">
        <v>33</v>
      </c>
      <c r="S333" s="37">
        <v>3878823.7399999998</v>
      </c>
      <c r="T333" s="38">
        <v>3725060.81</v>
      </c>
      <c r="U333" s="39">
        <v>996.43451057808295</v>
      </c>
      <c r="V333" s="38">
        <v>3725060.81</v>
      </c>
      <c r="W333" s="40">
        <v>1</v>
      </c>
      <c r="X333" s="38">
        <v>412.3</v>
      </c>
      <c r="Y333" s="38">
        <v>1675.3</v>
      </c>
      <c r="Z333" s="38">
        <v>4708310.6969999997</v>
      </c>
      <c r="AA333" s="38">
        <v>3878823.7399999998</v>
      </c>
      <c r="AB333" s="40">
        <v>1</v>
      </c>
      <c r="AD333" s="51"/>
    </row>
    <row r="334" spans="1:30" x14ac:dyDescent="0.25">
      <c r="A334" s="31">
        <v>331</v>
      </c>
      <c r="B334" s="32" t="s">
        <v>370</v>
      </c>
      <c r="C334" s="33">
        <v>7212</v>
      </c>
      <c r="D334" s="33" t="s">
        <v>1771</v>
      </c>
      <c r="E334" s="34" t="s">
        <v>1148</v>
      </c>
      <c r="F334" s="34" t="s">
        <v>1677</v>
      </c>
      <c r="G334" s="34" t="s">
        <v>1768</v>
      </c>
      <c r="H334" s="34" t="s">
        <v>1772</v>
      </c>
      <c r="I334" s="35" t="s">
        <v>7</v>
      </c>
      <c r="J334" s="35" t="s">
        <v>1773</v>
      </c>
      <c r="K334" s="35" t="s">
        <v>1774</v>
      </c>
      <c r="L334" s="34">
        <v>2240</v>
      </c>
      <c r="M334" s="34" t="s">
        <v>29</v>
      </c>
      <c r="N334" s="34" t="s">
        <v>30</v>
      </c>
      <c r="O334" s="34" t="s">
        <v>31</v>
      </c>
      <c r="P334" s="34" t="s">
        <v>33</v>
      </c>
      <c r="Q334" s="34" t="s">
        <v>32</v>
      </c>
      <c r="R334" s="36" t="s">
        <v>33</v>
      </c>
      <c r="S334" s="37">
        <v>3467130.38</v>
      </c>
      <c r="T334" s="38">
        <v>3329687.65</v>
      </c>
      <c r="U334" s="39">
        <v>890.67423409542596</v>
      </c>
      <c r="V334" s="38">
        <v>3349508.47</v>
      </c>
      <c r="W334" s="40">
        <v>1</v>
      </c>
      <c r="X334" s="38">
        <v>541.52800000000002</v>
      </c>
      <c r="Y334" s="38">
        <v>1792.9999999999998</v>
      </c>
      <c r="Z334" s="38">
        <v>5162508.8999199988</v>
      </c>
      <c r="AA334" s="38">
        <v>3467130.38</v>
      </c>
      <c r="AB334" s="40">
        <v>1</v>
      </c>
      <c r="AD334" s="51"/>
    </row>
    <row r="335" spans="1:30" x14ac:dyDescent="0.25">
      <c r="A335" s="31">
        <v>332</v>
      </c>
      <c r="B335" s="32" t="s">
        <v>371</v>
      </c>
      <c r="C335" s="33">
        <v>7335</v>
      </c>
      <c r="D335" s="33" t="s">
        <v>1775</v>
      </c>
      <c r="E335" s="34" t="s">
        <v>1148</v>
      </c>
      <c r="F335" s="34" t="s">
        <v>1677</v>
      </c>
      <c r="G335" s="34" t="s">
        <v>1768</v>
      </c>
      <c r="H335" s="34" t="s">
        <v>1776</v>
      </c>
      <c r="I335" s="35" t="s">
        <v>7</v>
      </c>
      <c r="J335" s="35" t="s">
        <v>1777</v>
      </c>
      <c r="K335" s="35" t="s">
        <v>1778</v>
      </c>
      <c r="L335" s="34">
        <v>2883</v>
      </c>
      <c r="M335" s="34" t="s">
        <v>29</v>
      </c>
      <c r="N335" s="34" t="s">
        <v>30</v>
      </c>
      <c r="O335" s="34" t="s">
        <v>31</v>
      </c>
      <c r="P335" s="34" t="s">
        <v>33</v>
      </c>
      <c r="Q335" s="34" t="s">
        <v>32</v>
      </c>
      <c r="R335" s="36" t="s">
        <v>33</v>
      </c>
      <c r="S335" s="37">
        <v>3539745.1199999996</v>
      </c>
      <c r="T335" s="38">
        <v>3399423.82</v>
      </c>
      <c r="U335" s="39">
        <v>909.32829908062013</v>
      </c>
      <c r="V335" s="38">
        <v>3169244.64</v>
      </c>
      <c r="W335" s="40">
        <v>0.93228876651220272</v>
      </c>
      <c r="X335" s="38">
        <v>0</v>
      </c>
      <c r="Y335" s="38">
        <v>2041</v>
      </c>
      <c r="Z335" s="38">
        <v>5117807.5</v>
      </c>
      <c r="AA335" s="38">
        <v>3539745.1199999996</v>
      </c>
      <c r="AB335" s="40">
        <v>1</v>
      </c>
      <c r="AD335" s="51"/>
    </row>
    <row r="336" spans="1:30" x14ac:dyDescent="0.25">
      <c r="A336" s="31">
        <v>333</v>
      </c>
      <c r="B336" s="32" t="s">
        <v>372</v>
      </c>
      <c r="C336" s="33">
        <v>7287</v>
      </c>
      <c r="D336" s="33" t="s">
        <v>1779</v>
      </c>
      <c r="E336" s="34" t="s">
        <v>1148</v>
      </c>
      <c r="F336" s="34" t="s">
        <v>1677</v>
      </c>
      <c r="G336" s="34" t="s">
        <v>1768</v>
      </c>
      <c r="H336" s="34" t="s">
        <v>1780</v>
      </c>
      <c r="I336" s="35" t="s">
        <v>7</v>
      </c>
      <c r="J336" s="35" t="s">
        <v>1781</v>
      </c>
      <c r="K336" s="35" t="s">
        <v>1782</v>
      </c>
      <c r="L336" s="34">
        <v>3584</v>
      </c>
      <c r="M336" s="34" t="s">
        <v>29</v>
      </c>
      <c r="N336" s="34" t="s">
        <v>30</v>
      </c>
      <c r="O336" s="34" t="s">
        <v>31</v>
      </c>
      <c r="P336" s="34" t="s">
        <v>33</v>
      </c>
      <c r="Q336" s="34" t="s">
        <v>32</v>
      </c>
      <c r="R336" s="36" t="s">
        <v>33</v>
      </c>
      <c r="S336" s="37">
        <v>3618909.88</v>
      </c>
      <c r="T336" s="38">
        <v>3475450.36</v>
      </c>
      <c r="U336" s="39">
        <v>929.66500552376817</v>
      </c>
      <c r="V336" s="38">
        <v>3495271.18</v>
      </c>
      <c r="W336" s="40">
        <v>1</v>
      </c>
      <c r="X336" s="38">
        <v>1604.28</v>
      </c>
      <c r="Y336" s="38">
        <v>1205.1999999999998</v>
      </c>
      <c r="Z336" s="38">
        <v>4996731.2091999995</v>
      </c>
      <c r="AA336" s="38">
        <v>3618909.88</v>
      </c>
      <c r="AB336" s="40">
        <v>1</v>
      </c>
      <c r="AD336" s="51"/>
    </row>
    <row r="337" spans="1:30" x14ac:dyDescent="0.25">
      <c r="A337" s="31">
        <v>334</v>
      </c>
      <c r="B337" s="32" t="s">
        <v>373</v>
      </c>
      <c r="C337" s="33">
        <v>7128</v>
      </c>
      <c r="D337" s="33" t="s">
        <v>1783</v>
      </c>
      <c r="E337" s="34" t="s">
        <v>1148</v>
      </c>
      <c r="F337" s="34" t="s">
        <v>1677</v>
      </c>
      <c r="G337" s="34" t="s">
        <v>1784</v>
      </c>
      <c r="H337" s="34" t="s">
        <v>33</v>
      </c>
      <c r="I337" s="35" t="s">
        <v>6</v>
      </c>
      <c r="J337" s="35" t="s">
        <v>1785</v>
      </c>
      <c r="K337" s="35" t="s">
        <v>1786</v>
      </c>
      <c r="L337" s="34">
        <v>3066</v>
      </c>
      <c r="M337" s="34" t="s">
        <v>40</v>
      </c>
      <c r="N337" s="34" t="s">
        <v>30</v>
      </c>
      <c r="O337" s="34" t="s">
        <v>31</v>
      </c>
      <c r="P337" s="34" t="s">
        <v>33</v>
      </c>
      <c r="Q337" s="34" t="s">
        <v>32</v>
      </c>
      <c r="R337" s="36" t="s">
        <v>33</v>
      </c>
      <c r="S337" s="37">
        <v>3060411.53</v>
      </c>
      <c r="T337" s="38">
        <v>2939091.8</v>
      </c>
      <c r="U337" s="39">
        <v>786.19186334224082</v>
      </c>
      <c r="V337" s="38">
        <v>2939091.8</v>
      </c>
      <c r="W337" s="40">
        <v>1</v>
      </c>
      <c r="X337" s="38">
        <v>885.63</v>
      </c>
      <c r="Y337" s="38">
        <v>837</v>
      </c>
      <c r="Z337" s="38">
        <v>3188890.6107000001</v>
      </c>
      <c r="AA337" s="38">
        <v>3060411.53</v>
      </c>
      <c r="AB337" s="40">
        <v>1</v>
      </c>
      <c r="AD337" s="51"/>
    </row>
    <row r="338" spans="1:30" x14ac:dyDescent="0.25">
      <c r="A338" s="31">
        <v>335</v>
      </c>
      <c r="B338" s="32" t="s">
        <v>374</v>
      </c>
      <c r="C338" s="33">
        <v>7158</v>
      </c>
      <c r="D338" s="33" t="s">
        <v>1787</v>
      </c>
      <c r="E338" s="34" t="s">
        <v>1148</v>
      </c>
      <c r="F338" s="34" t="s">
        <v>1677</v>
      </c>
      <c r="G338" s="34" t="s">
        <v>1784</v>
      </c>
      <c r="H338" s="34" t="s">
        <v>1788</v>
      </c>
      <c r="I338" s="35" t="s">
        <v>7</v>
      </c>
      <c r="J338" s="35" t="s">
        <v>1789</v>
      </c>
      <c r="K338" s="35" t="s">
        <v>1790</v>
      </c>
      <c r="L338" s="34">
        <v>2765</v>
      </c>
      <c r="M338" s="34" t="s">
        <v>29</v>
      </c>
      <c r="N338" s="34" t="s">
        <v>30</v>
      </c>
      <c r="O338" s="34" t="s">
        <v>31</v>
      </c>
      <c r="P338" s="34" t="s">
        <v>33</v>
      </c>
      <c r="Q338" s="34" t="s">
        <v>32</v>
      </c>
      <c r="R338" s="36" t="s">
        <v>33</v>
      </c>
      <c r="S338" s="37">
        <v>3526419.2399999998</v>
      </c>
      <c r="T338" s="38">
        <v>3386626.2</v>
      </c>
      <c r="U338" s="39">
        <v>905.90500188583849</v>
      </c>
      <c r="V338" s="38">
        <v>3406447.02</v>
      </c>
      <c r="W338" s="40">
        <v>1</v>
      </c>
      <c r="X338" s="38">
        <v>1694.05</v>
      </c>
      <c r="Y338" s="38">
        <v>2363.4</v>
      </c>
      <c r="Z338" s="38">
        <v>8011414.7045</v>
      </c>
      <c r="AA338" s="38">
        <v>3526419.2399999998</v>
      </c>
      <c r="AB338" s="40">
        <v>1</v>
      </c>
      <c r="AD338" s="51"/>
    </row>
    <row r="339" spans="1:30" x14ac:dyDescent="0.25">
      <c r="A339" s="31">
        <v>336</v>
      </c>
      <c r="B339" s="32" t="s">
        <v>375</v>
      </c>
      <c r="C339" s="33">
        <v>7265</v>
      </c>
      <c r="D339" s="33" t="s">
        <v>1791</v>
      </c>
      <c r="E339" s="34" t="s">
        <v>1148</v>
      </c>
      <c r="F339" s="34" t="s">
        <v>1677</v>
      </c>
      <c r="G339" s="34" t="s">
        <v>1784</v>
      </c>
      <c r="H339" s="34" t="s">
        <v>1792</v>
      </c>
      <c r="I339" s="35" t="s">
        <v>7</v>
      </c>
      <c r="J339" s="35" t="s">
        <v>1793</v>
      </c>
      <c r="K339" s="35" t="s">
        <v>1794</v>
      </c>
      <c r="L339" s="34">
        <v>6393</v>
      </c>
      <c r="M339" s="34" t="s">
        <v>29</v>
      </c>
      <c r="N339" s="34" t="s">
        <v>30</v>
      </c>
      <c r="O339" s="34" t="s">
        <v>31</v>
      </c>
      <c r="P339" s="34" t="s">
        <v>33</v>
      </c>
      <c r="Q339" s="34" t="s">
        <v>32</v>
      </c>
      <c r="R339" s="36" t="s">
        <v>33</v>
      </c>
      <c r="S339" s="37">
        <v>4285886.21</v>
      </c>
      <c r="T339" s="38">
        <v>4115986.65</v>
      </c>
      <c r="U339" s="39">
        <v>1101.0051519504384</v>
      </c>
      <c r="V339" s="38">
        <v>4149672.2399999998</v>
      </c>
      <c r="W339" s="40">
        <v>1</v>
      </c>
      <c r="X339" s="38">
        <v>0</v>
      </c>
      <c r="Y339" s="38">
        <v>1782.4</v>
      </c>
      <c r="Z339" s="38">
        <v>4469368</v>
      </c>
      <c r="AA339" s="38">
        <v>4285886.21</v>
      </c>
      <c r="AB339" s="40">
        <v>1</v>
      </c>
      <c r="AD339" s="51"/>
    </row>
    <row r="340" spans="1:30" x14ac:dyDescent="0.25">
      <c r="A340" s="31">
        <v>337</v>
      </c>
      <c r="B340" s="32" t="s">
        <v>376</v>
      </c>
      <c r="C340" s="33">
        <v>7305</v>
      </c>
      <c r="D340" s="33" t="s">
        <v>1795</v>
      </c>
      <c r="E340" s="34" t="s">
        <v>1148</v>
      </c>
      <c r="F340" s="34" t="s">
        <v>1677</v>
      </c>
      <c r="G340" s="34" t="s">
        <v>1784</v>
      </c>
      <c r="H340" s="34" t="s">
        <v>1796</v>
      </c>
      <c r="I340" s="35" t="s">
        <v>7</v>
      </c>
      <c r="J340" s="35" t="s">
        <v>1797</v>
      </c>
      <c r="K340" s="35" t="s">
        <v>1798</v>
      </c>
      <c r="L340" s="34">
        <v>5423</v>
      </c>
      <c r="M340" s="34" t="s">
        <v>29</v>
      </c>
      <c r="N340" s="34" t="s">
        <v>30</v>
      </c>
      <c r="O340" s="34" t="s">
        <v>31</v>
      </c>
      <c r="P340" s="34" t="s">
        <v>33</v>
      </c>
      <c r="Q340" s="34" t="s">
        <v>32</v>
      </c>
      <c r="R340" s="36" t="s">
        <v>33</v>
      </c>
      <c r="S340" s="37">
        <v>4047411.3099999996</v>
      </c>
      <c r="T340" s="38">
        <v>3886965.29</v>
      </c>
      <c r="U340" s="39">
        <v>1039.7431220391666</v>
      </c>
      <c r="V340" s="38">
        <v>3915539.83</v>
      </c>
      <c r="W340" s="40">
        <v>1</v>
      </c>
      <c r="X340" s="38">
        <v>0</v>
      </c>
      <c r="Y340" s="38">
        <v>3515</v>
      </c>
      <c r="Z340" s="38">
        <v>8813862.5</v>
      </c>
      <c r="AA340" s="38">
        <v>4047411.3099999996</v>
      </c>
      <c r="AB340" s="40">
        <v>1</v>
      </c>
      <c r="AD340" s="51"/>
    </row>
    <row r="341" spans="1:30" x14ac:dyDescent="0.25">
      <c r="A341" s="31">
        <v>338</v>
      </c>
      <c r="B341" s="32" t="s">
        <v>377</v>
      </c>
      <c r="C341" s="33">
        <v>7006</v>
      </c>
      <c r="D341" s="33" t="s">
        <v>1799</v>
      </c>
      <c r="E341" s="34" t="s">
        <v>1800</v>
      </c>
      <c r="F341" s="34" t="s">
        <v>1801</v>
      </c>
      <c r="G341" s="34" t="s">
        <v>1802</v>
      </c>
      <c r="H341" s="34" t="s">
        <v>33</v>
      </c>
      <c r="I341" s="35" t="s">
        <v>6</v>
      </c>
      <c r="J341" s="35" t="s">
        <v>1803</v>
      </c>
      <c r="K341" s="35" t="s">
        <v>1804</v>
      </c>
      <c r="L341" s="34">
        <v>92153</v>
      </c>
      <c r="M341" s="34" t="s">
        <v>29</v>
      </c>
      <c r="N341" s="34" t="s">
        <v>30</v>
      </c>
      <c r="O341" s="34" t="s">
        <v>31</v>
      </c>
      <c r="P341" s="34" t="s">
        <v>33</v>
      </c>
      <c r="Q341" s="34" t="s">
        <v>32</v>
      </c>
      <c r="R341" s="36" t="s">
        <v>33</v>
      </c>
      <c r="S341" s="37">
        <v>24941514.030000001</v>
      </c>
      <c r="T341" s="38">
        <v>23952791.52</v>
      </c>
      <c r="U341" s="39">
        <v>6202.3655628864699</v>
      </c>
      <c r="V341" s="38">
        <v>24421371.68</v>
      </c>
      <c r="W341" s="40">
        <v>1</v>
      </c>
      <c r="X341" s="38">
        <v>6851.5689999999995</v>
      </c>
      <c r="Y341" s="38">
        <v>8710.5742650000011</v>
      </c>
      <c r="Z341" s="38">
        <v>31243566.817723297</v>
      </c>
      <c r="AA341" s="38">
        <v>24941514.030000001</v>
      </c>
      <c r="AB341" s="40">
        <v>1</v>
      </c>
      <c r="AD341" s="51"/>
    </row>
    <row r="342" spans="1:30" x14ac:dyDescent="0.25">
      <c r="A342" s="31">
        <v>339</v>
      </c>
      <c r="B342" s="32" t="s">
        <v>378</v>
      </c>
      <c r="C342" s="33">
        <v>7181</v>
      </c>
      <c r="D342" s="33" t="s">
        <v>1805</v>
      </c>
      <c r="E342" s="34" t="s">
        <v>1800</v>
      </c>
      <c r="F342" s="34" t="s">
        <v>1801</v>
      </c>
      <c r="G342" s="34" t="s">
        <v>1802</v>
      </c>
      <c r="H342" s="34" t="s">
        <v>1806</v>
      </c>
      <c r="I342" s="35" t="s">
        <v>7</v>
      </c>
      <c r="J342" s="35" t="s">
        <v>1807</v>
      </c>
      <c r="K342" s="35" t="s">
        <v>1808</v>
      </c>
      <c r="L342" s="34">
        <v>3436</v>
      </c>
      <c r="M342" s="34" t="s">
        <v>29</v>
      </c>
      <c r="N342" s="34" t="s">
        <v>30</v>
      </c>
      <c r="O342" s="34" t="s">
        <v>31</v>
      </c>
      <c r="P342" s="34" t="s">
        <v>33</v>
      </c>
      <c r="Q342" s="34" t="s">
        <v>32</v>
      </c>
      <c r="R342" s="36" t="s">
        <v>33</v>
      </c>
      <c r="S342" s="37">
        <v>3602196.0599999996</v>
      </c>
      <c r="T342" s="38">
        <v>3459399.1</v>
      </c>
      <c r="U342" s="39">
        <v>895.78109625363811</v>
      </c>
      <c r="V342" s="38">
        <v>3479219.92</v>
      </c>
      <c r="W342" s="40">
        <v>1</v>
      </c>
      <c r="X342" s="38">
        <v>0</v>
      </c>
      <c r="Y342" s="38">
        <v>1390.3</v>
      </c>
      <c r="Z342" s="38">
        <v>3577547.7659999998</v>
      </c>
      <c r="AA342" s="38">
        <v>3577547.7659999998</v>
      </c>
      <c r="AB342" s="40">
        <v>1</v>
      </c>
      <c r="AD342" s="51"/>
    </row>
    <row r="343" spans="1:30" ht="22.5" x14ac:dyDescent="0.25">
      <c r="A343" s="31">
        <v>340</v>
      </c>
      <c r="B343" s="32" t="s">
        <v>379</v>
      </c>
      <c r="C343" s="33">
        <v>7191</v>
      </c>
      <c r="D343" s="33" t="s">
        <v>1809</v>
      </c>
      <c r="E343" s="34" t="s">
        <v>1800</v>
      </c>
      <c r="F343" s="34" t="s">
        <v>1801</v>
      </c>
      <c r="G343" s="34" t="s">
        <v>1802</v>
      </c>
      <c r="H343" s="34" t="s">
        <v>1810</v>
      </c>
      <c r="I343" s="35" t="s">
        <v>7</v>
      </c>
      <c r="J343" s="35" t="s">
        <v>1811</v>
      </c>
      <c r="K343" s="35" t="s">
        <v>1812</v>
      </c>
      <c r="L343" s="34">
        <v>4594</v>
      </c>
      <c r="M343" s="34" t="s">
        <v>29</v>
      </c>
      <c r="N343" s="34" t="s">
        <v>30</v>
      </c>
      <c r="O343" s="34" t="s">
        <v>31</v>
      </c>
      <c r="P343" s="34" t="s">
        <v>33</v>
      </c>
      <c r="Q343" s="34" t="s">
        <v>32</v>
      </c>
      <c r="R343" s="36" t="s">
        <v>33</v>
      </c>
      <c r="S343" s="37">
        <v>3843601.32</v>
      </c>
      <c r="T343" s="38">
        <v>3691234.66</v>
      </c>
      <c r="U343" s="39">
        <v>955.8128838803899</v>
      </c>
      <c r="V343" s="38">
        <v>3715441.07</v>
      </c>
      <c r="W343" s="40">
        <v>1</v>
      </c>
      <c r="X343" s="38">
        <v>0</v>
      </c>
      <c r="Y343" s="38">
        <v>1847</v>
      </c>
      <c r="Z343" s="38">
        <v>4752737.34</v>
      </c>
      <c r="AA343" s="38">
        <v>3843601.32</v>
      </c>
      <c r="AB343" s="40">
        <v>1</v>
      </c>
      <c r="AD343" s="51"/>
    </row>
    <row r="344" spans="1:30" x14ac:dyDescent="0.25">
      <c r="A344" s="31">
        <v>341</v>
      </c>
      <c r="B344" s="32" t="s">
        <v>380</v>
      </c>
      <c r="C344" s="33">
        <v>7324</v>
      </c>
      <c r="D344" s="33" t="s">
        <v>1813</v>
      </c>
      <c r="E344" s="34" t="s">
        <v>1800</v>
      </c>
      <c r="F344" s="34" t="s">
        <v>1801</v>
      </c>
      <c r="G344" s="34" t="s">
        <v>1802</v>
      </c>
      <c r="H344" s="34" t="s">
        <v>1814</v>
      </c>
      <c r="I344" s="35" t="s">
        <v>7</v>
      </c>
      <c r="J344" s="35" t="s">
        <v>1815</v>
      </c>
      <c r="K344" s="35" t="s">
        <v>1816</v>
      </c>
      <c r="L344" s="34">
        <v>4997</v>
      </c>
      <c r="M344" s="34" t="s">
        <v>40</v>
      </c>
      <c r="N344" s="34" t="s">
        <v>30</v>
      </c>
      <c r="O344" s="34" t="s">
        <v>31</v>
      </c>
      <c r="P344" s="34" t="s">
        <v>33</v>
      </c>
      <c r="Q344" s="34" t="s">
        <v>32</v>
      </c>
      <c r="R344" s="36" t="s">
        <v>33</v>
      </c>
      <c r="S344" s="37">
        <v>3278481.6199999996</v>
      </c>
      <c r="T344" s="38">
        <v>3148517.23</v>
      </c>
      <c r="U344" s="39">
        <v>815.28095901478036</v>
      </c>
      <c r="V344" s="38">
        <v>3148517.23</v>
      </c>
      <c r="W344" s="40">
        <v>1</v>
      </c>
      <c r="X344" s="38">
        <v>0</v>
      </c>
      <c r="Y344" s="38">
        <v>1968.3000000000002</v>
      </c>
      <c r="Z344" s="38">
        <v>5064868.926</v>
      </c>
      <c r="AA344" s="38">
        <v>3278481.6199999996</v>
      </c>
      <c r="AB344" s="40">
        <v>1</v>
      </c>
      <c r="AD344" s="51"/>
    </row>
    <row r="345" spans="1:30" x14ac:dyDescent="0.25">
      <c r="A345" s="31">
        <v>342</v>
      </c>
      <c r="B345" s="32" t="s">
        <v>381</v>
      </c>
      <c r="C345" s="33">
        <v>7251</v>
      </c>
      <c r="D345" s="33" t="s">
        <v>1817</v>
      </c>
      <c r="E345" s="34" t="s">
        <v>1800</v>
      </c>
      <c r="F345" s="34" t="s">
        <v>1801</v>
      </c>
      <c r="G345" s="34" t="s">
        <v>1802</v>
      </c>
      <c r="H345" s="34" t="s">
        <v>1818</v>
      </c>
      <c r="I345" s="35" t="s">
        <v>7</v>
      </c>
      <c r="J345" s="35" t="s">
        <v>1819</v>
      </c>
      <c r="K345" s="35" t="s">
        <v>1820</v>
      </c>
      <c r="L345" s="34">
        <v>2422</v>
      </c>
      <c r="M345" s="34" t="s">
        <v>35</v>
      </c>
      <c r="N345" s="34" t="s">
        <v>30</v>
      </c>
      <c r="O345" s="34" t="s">
        <v>31</v>
      </c>
      <c r="P345" s="34" t="s">
        <v>33</v>
      </c>
      <c r="Q345" s="34" t="s">
        <v>32</v>
      </c>
      <c r="R345" s="36" t="s">
        <v>33</v>
      </c>
      <c r="S345" s="37">
        <v>3487683.8499999996</v>
      </c>
      <c r="T345" s="38">
        <v>3349426.34</v>
      </c>
      <c r="U345" s="39">
        <v>867.30461329715058</v>
      </c>
      <c r="V345" s="38">
        <v>3369247.16</v>
      </c>
      <c r="W345" s="40">
        <v>1</v>
      </c>
      <c r="X345" s="38">
        <v>510.59999999999997</v>
      </c>
      <c r="Y345" s="38">
        <v>1090.7</v>
      </c>
      <c r="Z345" s="38">
        <v>3464600.85</v>
      </c>
      <c r="AA345" s="38">
        <v>3464600.85</v>
      </c>
      <c r="AB345" s="40">
        <v>1</v>
      </c>
      <c r="AD345" s="51"/>
    </row>
    <row r="346" spans="1:30" x14ac:dyDescent="0.25">
      <c r="A346" s="31">
        <v>343</v>
      </c>
      <c r="B346" s="32" t="s">
        <v>382</v>
      </c>
      <c r="C346" s="33">
        <v>7281</v>
      </c>
      <c r="D346" s="33" t="s">
        <v>1821</v>
      </c>
      <c r="E346" s="34" t="s">
        <v>1800</v>
      </c>
      <c r="F346" s="34" t="s">
        <v>1801</v>
      </c>
      <c r="G346" s="34" t="s">
        <v>1802</v>
      </c>
      <c r="H346" s="34" t="s">
        <v>1822</v>
      </c>
      <c r="I346" s="35" t="s">
        <v>7</v>
      </c>
      <c r="J346" s="35" t="s">
        <v>1823</v>
      </c>
      <c r="K346" s="35" t="s">
        <v>1824</v>
      </c>
      <c r="L346" s="34">
        <v>14133</v>
      </c>
      <c r="M346" s="34" t="s">
        <v>29</v>
      </c>
      <c r="N346" s="34" t="s">
        <v>30</v>
      </c>
      <c r="O346" s="34" t="s">
        <v>31</v>
      </c>
      <c r="P346" s="34" t="s">
        <v>33</v>
      </c>
      <c r="Q346" s="34" t="s">
        <v>32</v>
      </c>
      <c r="R346" s="36" t="s">
        <v>33</v>
      </c>
      <c r="S346" s="37">
        <v>6188768.3600000003</v>
      </c>
      <c r="T346" s="38">
        <v>5943435.4400000004</v>
      </c>
      <c r="U346" s="39">
        <v>1539.000548955431</v>
      </c>
      <c r="V346" s="38">
        <v>6017904.1400000006</v>
      </c>
      <c r="W346" s="40">
        <v>1</v>
      </c>
      <c r="X346" s="38">
        <v>0</v>
      </c>
      <c r="Y346" s="38">
        <v>2778.7</v>
      </c>
      <c r="Z346" s="38">
        <v>7150206.4139999989</v>
      </c>
      <c r="AA346" s="38">
        <v>6188768.3600000003</v>
      </c>
      <c r="AB346" s="40">
        <v>1</v>
      </c>
      <c r="AD346" s="51"/>
    </row>
    <row r="347" spans="1:30" x14ac:dyDescent="0.25">
      <c r="A347" s="31">
        <v>344</v>
      </c>
      <c r="B347" s="32" t="s">
        <v>383</v>
      </c>
      <c r="C347" s="33">
        <v>7152</v>
      </c>
      <c r="D347" s="33" t="s">
        <v>1825</v>
      </c>
      <c r="E347" s="34" t="s">
        <v>1800</v>
      </c>
      <c r="F347" s="34" t="s">
        <v>1801</v>
      </c>
      <c r="G347" s="34" t="s">
        <v>1802</v>
      </c>
      <c r="H347" s="34" t="s">
        <v>1826</v>
      </c>
      <c r="I347" s="35" t="s">
        <v>7</v>
      </c>
      <c r="J347" s="35" t="s">
        <v>1827</v>
      </c>
      <c r="K347" s="35" t="s">
        <v>1828</v>
      </c>
      <c r="L347" s="34">
        <v>2194</v>
      </c>
      <c r="M347" s="34" t="s">
        <v>141</v>
      </c>
      <c r="N347" s="34" t="s">
        <v>30</v>
      </c>
      <c r="O347" s="34" t="s">
        <v>31</v>
      </c>
      <c r="P347" s="34" t="s">
        <v>33</v>
      </c>
      <c r="Q347" s="34" t="s">
        <v>32</v>
      </c>
      <c r="R347" s="36" t="s">
        <v>33</v>
      </c>
      <c r="S347" s="37">
        <v>2961935.54</v>
      </c>
      <c r="T347" s="38">
        <v>2844519.56</v>
      </c>
      <c r="U347" s="39">
        <v>736.56342506758369</v>
      </c>
      <c r="V347" s="38">
        <v>2844519.56</v>
      </c>
      <c r="W347" s="40">
        <v>1</v>
      </c>
      <c r="X347" s="38">
        <v>505.6</v>
      </c>
      <c r="Y347" s="38">
        <v>946.3</v>
      </c>
      <c r="Z347" s="38">
        <v>3086584.5819999995</v>
      </c>
      <c r="AA347" s="38">
        <v>2961935.54</v>
      </c>
      <c r="AB347" s="40">
        <v>1</v>
      </c>
      <c r="AD347" s="51"/>
    </row>
    <row r="348" spans="1:30" x14ac:dyDescent="0.25">
      <c r="A348" s="31">
        <v>345</v>
      </c>
      <c r="B348" s="32" t="s">
        <v>384</v>
      </c>
      <c r="C348" s="33">
        <v>7151</v>
      </c>
      <c r="D348" s="33" t="s">
        <v>1829</v>
      </c>
      <c r="E348" s="34" t="s">
        <v>1800</v>
      </c>
      <c r="F348" s="34" t="s">
        <v>1801</v>
      </c>
      <c r="G348" s="34" t="s">
        <v>1802</v>
      </c>
      <c r="H348" s="34" t="s">
        <v>1830</v>
      </c>
      <c r="I348" s="35" t="s">
        <v>7</v>
      </c>
      <c r="J348" s="35" t="s">
        <v>1831</v>
      </c>
      <c r="K348" s="35" t="s">
        <v>1832</v>
      </c>
      <c r="L348" s="34">
        <v>8811</v>
      </c>
      <c r="M348" s="34" t="s">
        <v>35</v>
      </c>
      <c r="N348" s="34" t="s">
        <v>30</v>
      </c>
      <c r="O348" s="34" t="s">
        <v>31</v>
      </c>
      <c r="P348" s="34" t="s">
        <v>33</v>
      </c>
      <c r="Q348" s="34" t="s">
        <v>32</v>
      </c>
      <c r="R348" s="36" t="s">
        <v>33</v>
      </c>
      <c r="S348" s="37">
        <v>4880352.5</v>
      </c>
      <c r="T348" s="38">
        <v>4686887.33</v>
      </c>
      <c r="U348" s="39">
        <v>1213.6284219085005</v>
      </c>
      <c r="V348" s="38">
        <v>4733313.6899999995</v>
      </c>
      <c r="W348" s="40">
        <v>1</v>
      </c>
      <c r="X348" s="38">
        <v>0</v>
      </c>
      <c r="Y348" s="38">
        <v>4140.8999999999996</v>
      </c>
      <c r="Z348" s="38">
        <v>10655446.697999999</v>
      </c>
      <c r="AA348" s="38">
        <v>4880352.5</v>
      </c>
      <c r="AB348" s="40">
        <v>1</v>
      </c>
      <c r="AD348" s="51"/>
    </row>
    <row r="349" spans="1:30" x14ac:dyDescent="0.25">
      <c r="A349" s="31">
        <v>346</v>
      </c>
      <c r="B349" s="32" t="s">
        <v>385</v>
      </c>
      <c r="C349" s="33">
        <v>7313</v>
      </c>
      <c r="D349" s="33" t="s">
        <v>1833</v>
      </c>
      <c r="E349" s="34" t="s">
        <v>1800</v>
      </c>
      <c r="F349" s="34" t="s">
        <v>1801</v>
      </c>
      <c r="G349" s="34" t="s">
        <v>1802</v>
      </c>
      <c r="H349" s="34" t="s">
        <v>1834</v>
      </c>
      <c r="I349" s="35" t="s">
        <v>7</v>
      </c>
      <c r="J349" s="35" t="s">
        <v>1835</v>
      </c>
      <c r="K349" s="35" t="s">
        <v>1836</v>
      </c>
      <c r="L349" s="34">
        <v>7954</v>
      </c>
      <c r="M349" s="34" t="s">
        <v>29</v>
      </c>
      <c r="N349" s="34" t="s">
        <v>30</v>
      </c>
      <c r="O349" s="34" t="s">
        <v>31</v>
      </c>
      <c r="P349" s="34" t="s">
        <v>33</v>
      </c>
      <c r="Q349" s="34" t="s">
        <v>32</v>
      </c>
      <c r="R349" s="36" t="s">
        <v>33</v>
      </c>
      <c r="S349" s="37">
        <v>4669658.6899999995</v>
      </c>
      <c r="T349" s="38">
        <v>4484545.76</v>
      </c>
      <c r="U349" s="39">
        <v>1161.2338446559706</v>
      </c>
      <c r="V349" s="38">
        <v>4526456.47</v>
      </c>
      <c r="W349" s="40">
        <v>1</v>
      </c>
      <c r="X349" s="38">
        <v>1243.6492731999999</v>
      </c>
      <c r="Y349" s="38">
        <v>1266.8</v>
      </c>
      <c r="Z349" s="38">
        <v>4862396.1684019119</v>
      </c>
      <c r="AA349" s="38">
        <v>4669658.6899999995</v>
      </c>
      <c r="AB349" s="40">
        <v>1</v>
      </c>
      <c r="AD349" s="51"/>
    </row>
    <row r="350" spans="1:30" x14ac:dyDescent="0.25">
      <c r="A350" s="31">
        <v>347</v>
      </c>
      <c r="B350" s="32" t="s">
        <v>386</v>
      </c>
      <c r="C350" s="33">
        <v>7150</v>
      </c>
      <c r="D350" s="33" t="s">
        <v>1837</v>
      </c>
      <c r="E350" s="34" t="s">
        <v>1800</v>
      </c>
      <c r="F350" s="34" t="s">
        <v>1801</v>
      </c>
      <c r="G350" s="34" t="s">
        <v>1838</v>
      </c>
      <c r="H350" s="34" t="s">
        <v>33</v>
      </c>
      <c r="I350" s="35" t="s">
        <v>6</v>
      </c>
      <c r="J350" s="35" t="s">
        <v>1839</v>
      </c>
      <c r="K350" s="35" t="s">
        <v>1840</v>
      </c>
      <c r="L350" s="34">
        <v>16622</v>
      </c>
      <c r="M350" s="34" t="s">
        <v>40</v>
      </c>
      <c r="N350" s="34" t="s">
        <v>30</v>
      </c>
      <c r="O350" s="34" t="s">
        <v>31</v>
      </c>
      <c r="P350" s="34" t="s">
        <v>33</v>
      </c>
      <c r="Q350" s="34" t="s">
        <v>32</v>
      </c>
      <c r="R350" s="36" t="s">
        <v>33</v>
      </c>
      <c r="S350" s="37">
        <v>4591306.51</v>
      </c>
      <c r="T350" s="38">
        <v>4409299.59</v>
      </c>
      <c r="U350" s="39">
        <v>1141.7495080116419</v>
      </c>
      <c r="V350" s="38">
        <v>4409299.59</v>
      </c>
      <c r="W350" s="40">
        <v>1</v>
      </c>
      <c r="X350" s="38">
        <v>768</v>
      </c>
      <c r="Y350" s="38">
        <v>1714.01</v>
      </c>
      <c r="Z350" s="38">
        <v>5400215.6921999995</v>
      </c>
      <c r="AA350" s="38">
        <v>4591306.51</v>
      </c>
      <c r="AB350" s="40">
        <v>1</v>
      </c>
      <c r="AD350" s="51"/>
    </row>
    <row r="351" spans="1:30" x14ac:dyDescent="0.25">
      <c r="A351" s="31">
        <v>348</v>
      </c>
      <c r="B351" s="32" t="s">
        <v>387</v>
      </c>
      <c r="C351" s="33">
        <v>7088</v>
      </c>
      <c r="D351" s="33" t="s">
        <v>1841</v>
      </c>
      <c r="E351" s="34" t="s">
        <v>1800</v>
      </c>
      <c r="F351" s="34" t="s">
        <v>1801</v>
      </c>
      <c r="G351" s="34" t="s">
        <v>1842</v>
      </c>
      <c r="H351" s="34" t="s">
        <v>33</v>
      </c>
      <c r="I351" s="35" t="s">
        <v>6</v>
      </c>
      <c r="J351" s="35" t="s">
        <v>1843</v>
      </c>
      <c r="K351" s="35" t="s">
        <v>1844</v>
      </c>
      <c r="L351" s="34">
        <v>13240</v>
      </c>
      <c r="M351" s="34" t="s">
        <v>29</v>
      </c>
      <c r="N351" s="34" t="s">
        <v>30</v>
      </c>
      <c r="O351" s="34" t="s">
        <v>31</v>
      </c>
      <c r="P351" s="34" t="s">
        <v>33</v>
      </c>
      <c r="Q351" s="34" t="s">
        <v>32</v>
      </c>
      <c r="R351" s="36" t="s">
        <v>33</v>
      </c>
      <c r="S351" s="37">
        <v>5969223.96</v>
      </c>
      <c r="T351" s="38">
        <v>5732594.1399999997</v>
      </c>
      <c r="U351" s="39">
        <v>1484.4050410680807</v>
      </c>
      <c r="V351" s="38">
        <v>5802357.5099999998</v>
      </c>
      <c r="W351" s="40">
        <v>1</v>
      </c>
      <c r="X351" s="38">
        <v>812.31999999999994</v>
      </c>
      <c r="Y351" s="38">
        <v>2977.9449999999997</v>
      </c>
      <c r="Z351" s="38">
        <v>8709711.9240999985</v>
      </c>
      <c r="AA351" s="38">
        <v>5969223.96</v>
      </c>
      <c r="AB351" s="40">
        <v>1</v>
      </c>
      <c r="AD351" s="51"/>
    </row>
    <row r="352" spans="1:30" x14ac:dyDescent="0.25">
      <c r="A352" s="31">
        <v>349</v>
      </c>
      <c r="B352" s="32" t="s">
        <v>388</v>
      </c>
      <c r="C352" s="33">
        <v>7285</v>
      </c>
      <c r="D352" s="33" t="s">
        <v>1845</v>
      </c>
      <c r="E352" s="34" t="s">
        <v>1800</v>
      </c>
      <c r="F352" s="34" t="s">
        <v>1801</v>
      </c>
      <c r="G352" s="34" t="s">
        <v>1842</v>
      </c>
      <c r="H352" s="34" t="s">
        <v>1846</v>
      </c>
      <c r="I352" s="35" t="s">
        <v>7</v>
      </c>
      <c r="J352" s="35" t="s">
        <v>1847</v>
      </c>
      <c r="K352" s="35" t="s">
        <v>1848</v>
      </c>
      <c r="L352" s="34">
        <v>6369</v>
      </c>
      <c r="M352" s="34" t="s">
        <v>40</v>
      </c>
      <c r="N352" s="34" t="s">
        <v>30</v>
      </c>
      <c r="O352" s="34" t="s">
        <v>31</v>
      </c>
      <c r="P352" s="34" t="s">
        <v>33</v>
      </c>
      <c r="Q352" s="34" t="s">
        <v>32</v>
      </c>
      <c r="R352" s="36" t="s">
        <v>33</v>
      </c>
      <c r="S352" s="37">
        <v>3433423.19</v>
      </c>
      <c r="T352" s="38">
        <v>3297316.67</v>
      </c>
      <c r="U352" s="39">
        <v>853.81127067645809</v>
      </c>
      <c r="V352" s="38">
        <v>3297316.67</v>
      </c>
      <c r="W352" s="40">
        <v>1</v>
      </c>
      <c r="X352" s="38">
        <v>678.34100000000001</v>
      </c>
      <c r="Y352" s="38">
        <v>1076.3</v>
      </c>
      <c r="Z352" s="38">
        <v>3643707.5990599999</v>
      </c>
      <c r="AA352" s="38">
        <v>3433423.19</v>
      </c>
      <c r="AB352" s="40">
        <v>1</v>
      </c>
      <c r="AD352" s="51"/>
    </row>
    <row r="353" spans="1:30" x14ac:dyDescent="0.25">
      <c r="A353" s="31">
        <v>350</v>
      </c>
      <c r="B353" s="32" t="s">
        <v>389</v>
      </c>
      <c r="C353" s="33">
        <v>7303</v>
      </c>
      <c r="D353" s="33" t="s">
        <v>1849</v>
      </c>
      <c r="E353" s="34" t="s">
        <v>1800</v>
      </c>
      <c r="F353" s="34" t="s">
        <v>1801</v>
      </c>
      <c r="G353" s="34" t="s">
        <v>1842</v>
      </c>
      <c r="H353" s="34" t="s">
        <v>1342</v>
      </c>
      <c r="I353" s="35" t="s">
        <v>7</v>
      </c>
      <c r="J353" s="35" t="s">
        <v>1343</v>
      </c>
      <c r="K353" s="35" t="s">
        <v>1850</v>
      </c>
      <c r="L353" s="34">
        <v>7419</v>
      </c>
      <c r="M353" s="34" t="s">
        <v>40</v>
      </c>
      <c r="N353" s="34" t="s">
        <v>30</v>
      </c>
      <c r="O353" s="34" t="s">
        <v>31</v>
      </c>
      <c r="P353" s="34" t="s">
        <v>33</v>
      </c>
      <c r="Q353" s="34" t="s">
        <v>32</v>
      </c>
      <c r="R353" s="36" t="s">
        <v>33</v>
      </c>
      <c r="S353" s="37">
        <v>3552000.9299999997</v>
      </c>
      <c r="T353" s="38">
        <v>3411193.79</v>
      </c>
      <c r="U353" s="39">
        <v>883.2987534568656</v>
      </c>
      <c r="V353" s="38">
        <v>3411193.79</v>
      </c>
      <c r="W353" s="40">
        <v>1</v>
      </c>
      <c r="X353" s="38">
        <v>175.89400000000001</v>
      </c>
      <c r="Y353" s="38">
        <v>2190.4</v>
      </c>
      <c r="Z353" s="38">
        <v>5863048.6500399997</v>
      </c>
      <c r="AA353" s="38">
        <v>3552000.9299999997</v>
      </c>
      <c r="AB353" s="40">
        <v>1</v>
      </c>
      <c r="AD353" s="51"/>
    </row>
    <row r="354" spans="1:30" x14ac:dyDescent="0.25">
      <c r="A354" s="31">
        <v>351</v>
      </c>
      <c r="B354" s="32" t="s">
        <v>390</v>
      </c>
      <c r="C354" s="33">
        <v>7005</v>
      </c>
      <c r="D354" s="33" t="s">
        <v>1851</v>
      </c>
      <c r="E354" s="34" t="s">
        <v>1800</v>
      </c>
      <c r="F354" s="34" t="s">
        <v>1852</v>
      </c>
      <c r="G354" s="34" t="s">
        <v>1853</v>
      </c>
      <c r="H354" s="34" t="s">
        <v>33</v>
      </c>
      <c r="I354" s="35" t="s">
        <v>6</v>
      </c>
      <c r="J354" s="35" t="s">
        <v>1854</v>
      </c>
      <c r="K354" s="35" t="s">
        <v>1855</v>
      </c>
      <c r="L354" s="34">
        <v>68866</v>
      </c>
      <c r="M354" s="34" t="s">
        <v>29</v>
      </c>
      <c r="N354" s="34" t="s">
        <v>30</v>
      </c>
      <c r="O354" s="34" t="s">
        <v>31</v>
      </c>
      <c r="P354" s="34" t="s">
        <v>33</v>
      </c>
      <c r="Q354" s="34" t="s">
        <v>32</v>
      </c>
      <c r="R354" s="36" t="s">
        <v>33</v>
      </c>
      <c r="S354" s="37">
        <v>19324678.039999999</v>
      </c>
      <c r="T354" s="38">
        <v>18558616.120000001</v>
      </c>
      <c r="U354" s="39">
        <v>4805.5910903497779</v>
      </c>
      <c r="V354" s="38">
        <v>14492088.74</v>
      </c>
      <c r="W354" s="40">
        <v>0.78088197127922487</v>
      </c>
      <c r="X354" s="38">
        <v>0</v>
      </c>
      <c r="Y354" s="38">
        <v>942.3</v>
      </c>
      <c r="Z354" s="38">
        <v>2424745.2059999998</v>
      </c>
      <c r="AA354" s="38">
        <v>2424745.2059999998</v>
      </c>
      <c r="AB354" s="40">
        <v>0.13065334130096762</v>
      </c>
      <c r="AD354" s="51"/>
    </row>
    <row r="355" spans="1:30" x14ac:dyDescent="0.25">
      <c r="A355" s="31">
        <v>352</v>
      </c>
      <c r="B355" s="32" t="s">
        <v>391</v>
      </c>
      <c r="C355" s="33">
        <v>7192</v>
      </c>
      <c r="D355" s="33" t="s">
        <v>1856</v>
      </c>
      <c r="E355" s="34" t="s">
        <v>1800</v>
      </c>
      <c r="F355" s="34" t="s">
        <v>1852</v>
      </c>
      <c r="G355" s="34" t="s">
        <v>1853</v>
      </c>
      <c r="H355" s="34" t="s">
        <v>1857</v>
      </c>
      <c r="I355" s="35" t="s">
        <v>7</v>
      </c>
      <c r="J355" s="35" t="s">
        <v>1858</v>
      </c>
      <c r="K355" s="35" t="s">
        <v>1859</v>
      </c>
      <c r="L355" s="34">
        <v>40611</v>
      </c>
      <c r="M355" s="34" t="s">
        <v>29</v>
      </c>
      <c r="N355" s="34" t="s">
        <v>30</v>
      </c>
      <c r="O355" s="34" t="s">
        <v>31</v>
      </c>
      <c r="P355" s="34" t="s">
        <v>33</v>
      </c>
      <c r="Q355" s="34" t="s">
        <v>32</v>
      </c>
      <c r="R355" s="36" t="s">
        <v>33</v>
      </c>
      <c r="S355" s="37">
        <v>12698395.460000001</v>
      </c>
      <c r="T355" s="38">
        <v>12195010.24</v>
      </c>
      <c r="U355" s="39">
        <v>3157.7910862067179</v>
      </c>
      <c r="V355" s="38">
        <v>12408995.140000001</v>
      </c>
      <c r="W355" s="40">
        <v>1</v>
      </c>
      <c r="X355" s="38">
        <v>2118.87</v>
      </c>
      <c r="Y355" s="38">
        <v>4659.55</v>
      </c>
      <c r="Z355" s="38">
        <v>14720550.2652</v>
      </c>
      <c r="AA355" s="38">
        <v>12698395.460000001</v>
      </c>
      <c r="AB355" s="40">
        <v>1</v>
      </c>
      <c r="AD355" s="51"/>
    </row>
    <row r="356" spans="1:30" x14ac:dyDescent="0.25">
      <c r="A356" s="31">
        <v>353</v>
      </c>
      <c r="B356" s="32" t="s">
        <v>392</v>
      </c>
      <c r="C356" s="33">
        <v>7392</v>
      </c>
      <c r="D356" s="33" t="s">
        <v>1860</v>
      </c>
      <c r="E356" s="34" t="s">
        <v>1800</v>
      </c>
      <c r="F356" s="34" t="s">
        <v>1852</v>
      </c>
      <c r="G356" s="34" t="s">
        <v>1853</v>
      </c>
      <c r="H356" s="34" t="s">
        <v>1861</v>
      </c>
      <c r="I356" s="35" t="s">
        <v>7</v>
      </c>
      <c r="J356" s="35" t="s">
        <v>1862</v>
      </c>
      <c r="K356" s="35" t="s">
        <v>1863</v>
      </c>
      <c r="L356" s="34">
        <v>14716</v>
      </c>
      <c r="M356" s="34" t="s">
        <v>29</v>
      </c>
      <c r="N356" s="34" t="s">
        <v>30</v>
      </c>
      <c r="O356" s="34" t="s">
        <v>31</v>
      </c>
      <c r="P356" s="34" t="s">
        <v>33</v>
      </c>
      <c r="Q356" s="34" t="s">
        <v>32</v>
      </c>
      <c r="R356" s="36" t="s">
        <v>33</v>
      </c>
      <c r="S356" s="37">
        <v>6332099.1599999992</v>
      </c>
      <c r="T356" s="38">
        <v>6081084.3700000001</v>
      </c>
      <c r="U356" s="39">
        <v>1574.6435337193284</v>
      </c>
      <c r="V356" s="38">
        <v>5180605.25</v>
      </c>
      <c r="W356" s="40">
        <v>0.85192129146532458</v>
      </c>
      <c r="X356" s="38">
        <v>1438.9540000000002</v>
      </c>
      <c r="Y356" s="38">
        <v>2332.1</v>
      </c>
      <c r="Z356" s="38">
        <v>7855328.8236400001</v>
      </c>
      <c r="AA356" s="38">
        <v>6332099.1599999992</v>
      </c>
      <c r="AB356" s="40">
        <v>1</v>
      </c>
      <c r="AD356" s="51"/>
    </row>
    <row r="357" spans="1:30" ht="22.5" x14ac:dyDescent="0.25">
      <c r="A357" s="31">
        <v>354</v>
      </c>
      <c r="B357" s="32" t="s">
        <v>393</v>
      </c>
      <c r="C357" s="33">
        <v>7013</v>
      </c>
      <c r="D357" s="33" t="s">
        <v>1864</v>
      </c>
      <c r="E357" s="34" t="s">
        <v>1800</v>
      </c>
      <c r="F357" s="34" t="s">
        <v>1852</v>
      </c>
      <c r="G357" s="34" t="s">
        <v>1865</v>
      </c>
      <c r="H357" s="34" t="s">
        <v>33</v>
      </c>
      <c r="I357" s="35" t="s">
        <v>6</v>
      </c>
      <c r="J357" s="35" t="s">
        <v>1866</v>
      </c>
      <c r="K357" s="35" t="s">
        <v>1867</v>
      </c>
      <c r="L357" s="34">
        <v>20655</v>
      </c>
      <c r="M357" s="34" t="s">
        <v>29</v>
      </c>
      <c r="N357" s="34" t="s">
        <v>30</v>
      </c>
      <c r="O357" s="34" t="s">
        <v>31</v>
      </c>
      <c r="P357" s="34" t="s">
        <v>33</v>
      </c>
      <c r="Q357" s="34" t="s">
        <v>32</v>
      </c>
      <c r="R357" s="36" t="s">
        <v>33</v>
      </c>
      <c r="S357" s="37">
        <v>7792204.7299999995</v>
      </c>
      <c r="T357" s="38">
        <v>7483308.96</v>
      </c>
      <c r="U357" s="39">
        <v>1937.7373092897758</v>
      </c>
      <c r="V357" s="38">
        <v>7592142.9800000004</v>
      </c>
      <c r="W357" s="40">
        <v>1</v>
      </c>
      <c r="X357" s="38">
        <v>1767.9639999999999</v>
      </c>
      <c r="Y357" s="38">
        <v>1707.53</v>
      </c>
      <c r="Z357" s="38">
        <v>6672154.8348399997</v>
      </c>
      <c r="AA357" s="38">
        <v>6672154.8348399997</v>
      </c>
      <c r="AB357" s="40">
        <v>0.89160488635497948</v>
      </c>
      <c r="AD357" s="51"/>
    </row>
    <row r="358" spans="1:30" ht="22.5" x14ac:dyDescent="0.25">
      <c r="A358" s="31">
        <v>355</v>
      </c>
      <c r="B358" s="32" t="s">
        <v>394</v>
      </c>
      <c r="C358" s="33">
        <v>7202</v>
      </c>
      <c r="D358" s="33" t="s">
        <v>1868</v>
      </c>
      <c r="E358" s="34" t="s">
        <v>1800</v>
      </c>
      <c r="F358" s="34" t="s">
        <v>1852</v>
      </c>
      <c r="G358" s="34" t="s">
        <v>1865</v>
      </c>
      <c r="H358" s="34" t="s">
        <v>1869</v>
      </c>
      <c r="I358" s="35" t="s">
        <v>7</v>
      </c>
      <c r="J358" s="35" t="s">
        <v>1870</v>
      </c>
      <c r="K358" s="35" t="s">
        <v>1871</v>
      </c>
      <c r="L358" s="34">
        <v>10402</v>
      </c>
      <c r="M358" s="34" t="s">
        <v>40</v>
      </c>
      <c r="N358" s="34" t="s">
        <v>30</v>
      </c>
      <c r="O358" s="34" t="s">
        <v>31</v>
      </c>
      <c r="P358" s="34" t="s">
        <v>33</v>
      </c>
      <c r="Q358" s="34" t="s">
        <v>32</v>
      </c>
      <c r="R358" s="36" t="s">
        <v>33</v>
      </c>
      <c r="S358" s="37">
        <v>3888874.62</v>
      </c>
      <c r="T358" s="38">
        <v>3734713.25</v>
      </c>
      <c r="U358" s="39">
        <v>967.07128393424966</v>
      </c>
      <c r="V358" s="38">
        <v>3734713.25</v>
      </c>
      <c r="W358" s="40">
        <v>1</v>
      </c>
      <c r="X358" s="38">
        <v>1244.58</v>
      </c>
      <c r="Y358" s="38">
        <v>1249.9000000000001</v>
      </c>
      <c r="Z358" s="38">
        <v>4820108.1408000002</v>
      </c>
      <c r="AA358" s="38">
        <v>3888874.62</v>
      </c>
      <c r="AB358" s="40">
        <v>1</v>
      </c>
      <c r="AD358" s="51"/>
    </row>
    <row r="359" spans="1:30" x14ac:dyDescent="0.25">
      <c r="A359" s="31">
        <v>356</v>
      </c>
      <c r="B359" s="32" t="s">
        <v>395</v>
      </c>
      <c r="C359" s="33">
        <v>7061</v>
      </c>
      <c r="D359" s="33" t="s">
        <v>1872</v>
      </c>
      <c r="E359" s="34" t="s">
        <v>1800</v>
      </c>
      <c r="F359" s="34" t="s">
        <v>1852</v>
      </c>
      <c r="G359" s="34" t="s">
        <v>1873</v>
      </c>
      <c r="H359" s="34" t="s">
        <v>33</v>
      </c>
      <c r="I359" s="35" t="s">
        <v>6</v>
      </c>
      <c r="J359" s="35" t="s">
        <v>1874</v>
      </c>
      <c r="K359" s="35" t="s">
        <v>1875</v>
      </c>
      <c r="L359" s="34">
        <v>9540</v>
      </c>
      <c r="M359" s="34" t="s">
        <v>29</v>
      </c>
      <c r="N359" s="34" t="s">
        <v>30</v>
      </c>
      <c r="O359" s="34" t="s">
        <v>31</v>
      </c>
      <c r="P359" s="34" t="s">
        <v>33</v>
      </c>
      <c r="Q359" s="34" t="s">
        <v>32</v>
      </c>
      <c r="R359" s="36" t="s">
        <v>33</v>
      </c>
      <c r="S359" s="37">
        <v>5059577.4399999995</v>
      </c>
      <c r="T359" s="38">
        <v>4859007.49</v>
      </c>
      <c r="U359" s="39">
        <v>1258.1974297492413</v>
      </c>
      <c r="V359" s="38">
        <v>4275250.3100000005</v>
      </c>
      <c r="W359" s="40">
        <v>0.87986081906615876</v>
      </c>
      <c r="X359" s="38">
        <v>687.01099999999997</v>
      </c>
      <c r="Y359" s="38">
        <v>949.69999999999982</v>
      </c>
      <c r="Z359" s="38">
        <v>3329110.6292599994</v>
      </c>
      <c r="AA359" s="38">
        <v>3329110.6292599994</v>
      </c>
      <c r="AB359" s="40">
        <v>0.68514210692439148</v>
      </c>
      <c r="AD359" s="51"/>
    </row>
    <row r="360" spans="1:30" ht="22.5" x14ac:dyDescent="0.25">
      <c r="A360" s="31">
        <v>357</v>
      </c>
      <c r="B360" s="32" t="s">
        <v>396</v>
      </c>
      <c r="C360" s="33">
        <v>7109</v>
      </c>
      <c r="D360" s="33" t="s">
        <v>1876</v>
      </c>
      <c r="E360" s="34" t="s">
        <v>1800</v>
      </c>
      <c r="F360" s="34" t="s">
        <v>1852</v>
      </c>
      <c r="G360" s="34" t="s">
        <v>1877</v>
      </c>
      <c r="H360" s="34" t="s">
        <v>33</v>
      </c>
      <c r="I360" s="35" t="s">
        <v>6</v>
      </c>
      <c r="J360" s="35" t="s">
        <v>1878</v>
      </c>
      <c r="K360" s="35" t="s">
        <v>1879</v>
      </c>
      <c r="L360" s="34">
        <v>15466</v>
      </c>
      <c r="M360" s="34" t="s">
        <v>40</v>
      </c>
      <c r="N360" s="34" t="s">
        <v>30</v>
      </c>
      <c r="O360" s="34" t="s">
        <v>31</v>
      </c>
      <c r="P360" s="34" t="s">
        <v>33</v>
      </c>
      <c r="Q360" s="34" t="s">
        <v>32</v>
      </c>
      <c r="R360" s="36" t="s">
        <v>33</v>
      </c>
      <c r="S360" s="37">
        <v>4460758.08</v>
      </c>
      <c r="T360" s="38">
        <v>4283926.32</v>
      </c>
      <c r="U360" s="39">
        <v>1109.2851978828965</v>
      </c>
      <c r="V360" s="38">
        <v>4283926.32</v>
      </c>
      <c r="W360" s="40">
        <v>1</v>
      </c>
      <c r="X360" s="38">
        <v>1193.155</v>
      </c>
      <c r="Y360" s="38">
        <v>1128.5</v>
      </c>
      <c r="Z360" s="38">
        <v>4441449.8922999995</v>
      </c>
      <c r="AA360" s="38">
        <v>4441449.8922999995</v>
      </c>
      <c r="AB360" s="40">
        <v>1</v>
      </c>
      <c r="AD360" s="51"/>
    </row>
    <row r="361" spans="1:30" x14ac:dyDescent="0.25">
      <c r="A361" s="31">
        <v>358</v>
      </c>
      <c r="B361" s="32" t="s">
        <v>397</v>
      </c>
      <c r="C361" s="33">
        <v>7116</v>
      </c>
      <c r="D361" s="33" t="s">
        <v>1880</v>
      </c>
      <c r="E361" s="34" t="s">
        <v>1800</v>
      </c>
      <c r="F361" s="34" t="s">
        <v>1852</v>
      </c>
      <c r="G361" s="34" t="s">
        <v>1852</v>
      </c>
      <c r="H361" s="34" t="s">
        <v>33</v>
      </c>
      <c r="I361" s="35" t="s">
        <v>6</v>
      </c>
      <c r="J361" s="35" t="s">
        <v>1881</v>
      </c>
      <c r="K361" s="35" t="s">
        <v>1882</v>
      </c>
      <c r="L361" s="34">
        <v>188949</v>
      </c>
      <c r="M361" s="34" t="s">
        <v>29</v>
      </c>
      <c r="N361" s="34" t="s">
        <v>30</v>
      </c>
      <c r="O361" s="34" t="s">
        <v>31</v>
      </c>
      <c r="P361" s="34" t="s">
        <v>33</v>
      </c>
      <c r="Q361" s="34" t="s">
        <v>32</v>
      </c>
      <c r="R361" s="36" t="s">
        <v>33</v>
      </c>
      <c r="S361" s="37">
        <v>48288757.439999998</v>
      </c>
      <c r="T361" s="38">
        <v>46374511.920000002</v>
      </c>
      <c r="U361" s="39">
        <v>12008.273669818846</v>
      </c>
      <c r="V361" s="38">
        <v>47335280.989999995</v>
      </c>
      <c r="W361" s="40">
        <v>1</v>
      </c>
      <c r="X361" s="38">
        <v>11866.653199999999</v>
      </c>
      <c r="Y361" s="38">
        <v>16484.490000000002</v>
      </c>
      <c r="Z361" s="38">
        <v>57710300.670511998</v>
      </c>
      <c r="AA361" s="38">
        <v>48288757.439999998</v>
      </c>
      <c r="AB361" s="40">
        <v>1</v>
      </c>
      <c r="AD361" s="51"/>
    </row>
    <row r="362" spans="1:30" x14ac:dyDescent="0.25">
      <c r="A362" s="31">
        <v>359</v>
      </c>
      <c r="B362" s="32" t="s">
        <v>398</v>
      </c>
      <c r="C362" s="33">
        <v>7391</v>
      </c>
      <c r="D362" s="33" t="s">
        <v>1883</v>
      </c>
      <c r="E362" s="34" t="s">
        <v>1800</v>
      </c>
      <c r="F362" s="34" t="s">
        <v>1852</v>
      </c>
      <c r="G362" s="34" t="s">
        <v>1852</v>
      </c>
      <c r="H362" s="34" t="s">
        <v>1884</v>
      </c>
      <c r="I362" s="35" t="s">
        <v>7</v>
      </c>
      <c r="J362" s="35" t="s">
        <v>1885</v>
      </c>
      <c r="K362" s="35" t="s">
        <v>1886</v>
      </c>
      <c r="L362" s="34">
        <v>27926</v>
      </c>
      <c r="M362" s="34" t="s">
        <v>29</v>
      </c>
      <c r="N362" s="34" t="s">
        <v>30</v>
      </c>
      <c r="O362" s="34" t="s">
        <v>31</v>
      </c>
      <c r="P362" s="34" t="s">
        <v>33</v>
      </c>
      <c r="Q362" s="34" t="s">
        <v>32</v>
      </c>
      <c r="R362" s="36" t="s">
        <v>33</v>
      </c>
      <c r="S362" s="37">
        <v>9579783.0399999991</v>
      </c>
      <c r="T362" s="38">
        <v>9200024.7300000004</v>
      </c>
      <c r="U362" s="39">
        <v>2382.2658213098284</v>
      </c>
      <c r="V362" s="38">
        <v>9347170.6399999987</v>
      </c>
      <c r="W362" s="40">
        <v>1</v>
      </c>
      <c r="X362" s="38">
        <v>2156.4</v>
      </c>
      <c r="Y362" s="38">
        <v>2820.6</v>
      </c>
      <c r="Z362" s="38">
        <v>10036890.755999999</v>
      </c>
      <c r="AA362" s="38">
        <v>9579783.0399999991</v>
      </c>
      <c r="AB362" s="40">
        <v>1</v>
      </c>
      <c r="AD362" s="51"/>
    </row>
    <row r="363" spans="1:30" x14ac:dyDescent="0.25">
      <c r="A363" s="31">
        <v>360</v>
      </c>
      <c r="B363" s="32" t="s">
        <v>399</v>
      </c>
      <c r="C363" s="33">
        <v>7220</v>
      </c>
      <c r="D363" s="33" t="s">
        <v>1887</v>
      </c>
      <c r="E363" s="34" t="s">
        <v>1800</v>
      </c>
      <c r="F363" s="34" t="s">
        <v>1852</v>
      </c>
      <c r="G363" s="34" t="s">
        <v>1852</v>
      </c>
      <c r="H363" s="34" t="s">
        <v>1888</v>
      </c>
      <c r="I363" s="35" t="s">
        <v>7</v>
      </c>
      <c r="J363" s="35" t="s">
        <v>1889</v>
      </c>
      <c r="K363" s="35" t="s">
        <v>1890</v>
      </c>
      <c r="L363" s="34">
        <v>15894</v>
      </c>
      <c r="M363" s="34" t="s">
        <v>40</v>
      </c>
      <c r="N363" s="34" t="s">
        <v>30</v>
      </c>
      <c r="O363" s="34" t="s">
        <v>31</v>
      </c>
      <c r="P363" s="34" t="s">
        <v>33</v>
      </c>
      <c r="Q363" s="34" t="s">
        <v>32</v>
      </c>
      <c r="R363" s="36" t="s">
        <v>33</v>
      </c>
      <c r="S363" s="37">
        <v>4509092.62</v>
      </c>
      <c r="T363" s="38">
        <v>4330344.8</v>
      </c>
      <c r="U363" s="39">
        <v>1121.3048567019171</v>
      </c>
      <c r="V363" s="38">
        <v>4330344.8</v>
      </c>
      <c r="W363" s="40">
        <v>1</v>
      </c>
      <c r="X363" s="38">
        <v>1301.0899999999999</v>
      </c>
      <c r="Y363" s="38">
        <v>1083.0999999999999</v>
      </c>
      <c r="Z363" s="38">
        <v>4463717.2213999992</v>
      </c>
      <c r="AA363" s="38">
        <v>4463717.2213999992</v>
      </c>
      <c r="AB363" s="40">
        <v>1</v>
      </c>
      <c r="AD363" s="51"/>
    </row>
    <row r="364" spans="1:30" ht="22.5" x14ac:dyDescent="0.25">
      <c r="A364" s="31">
        <v>361</v>
      </c>
      <c r="B364" s="32" t="s">
        <v>400</v>
      </c>
      <c r="C364" s="33">
        <v>7118</v>
      </c>
      <c r="D364" s="33" t="s">
        <v>1891</v>
      </c>
      <c r="E364" s="34" t="s">
        <v>1800</v>
      </c>
      <c r="F364" s="34" t="s">
        <v>1852</v>
      </c>
      <c r="G364" s="34" t="s">
        <v>1892</v>
      </c>
      <c r="H364" s="34" t="s">
        <v>33</v>
      </c>
      <c r="I364" s="35" t="s">
        <v>6</v>
      </c>
      <c r="J364" s="35" t="s">
        <v>1893</v>
      </c>
      <c r="K364" s="35" t="s">
        <v>1894</v>
      </c>
      <c r="L364" s="34">
        <v>30268</v>
      </c>
      <c r="M364" s="34" t="s">
        <v>29</v>
      </c>
      <c r="N364" s="34" t="s">
        <v>30</v>
      </c>
      <c r="O364" s="34" t="s">
        <v>31</v>
      </c>
      <c r="P364" s="34" t="s">
        <v>33</v>
      </c>
      <c r="Q364" s="34" t="s">
        <v>32</v>
      </c>
      <c r="R364" s="36" t="s">
        <v>33</v>
      </c>
      <c r="S364" s="37">
        <v>60155564.700000003</v>
      </c>
      <c r="T364" s="38">
        <v>57770899.490000002</v>
      </c>
      <c r="U364" s="39">
        <v>14959.268410722239</v>
      </c>
      <c r="V364" s="38">
        <v>59912467.68</v>
      </c>
      <c r="W364" s="40">
        <v>1</v>
      </c>
      <c r="X364" s="38">
        <v>274.06</v>
      </c>
      <c r="Y364" s="38">
        <v>3488.2999999999993</v>
      </c>
      <c r="Z364" s="38">
        <v>9329333.4855999984</v>
      </c>
      <c r="AA364" s="38">
        <v>9329333.4855999984</v>
      </c>
      <c r="AB364" s="40">
        <v>0.16148845816767804</v>
      </c>
      <c r="AD364" s="51"/>
    </row>
    <row r="365" spans="1:30" ht="22.5" x14ac:dyDescent="0.25">
      <c r="A365" s="31">
        <v>362</v>
      </c>
      <c r="B365" s="32" t="s">
        <v>401</v>
      </c>
      <c r="C365" s="33">
        <v>7136</v>
      </c>
      <c r="D365" s="33" t="s">
        <v>1895</v>
      </c>
      <c r="E365" s="34" t="s">
        <v>1800</v>
      </c>
      <c r="F365" s="34" t="s">
        <v>1852</v>
      </c>
      <c r="G365" s="34" t="s">
        <v>1896</v>
      </c>
      <c r="H365" s="34" t="s">
        <v>33</v>
      </c>
      <c r="I365" s="35" t="s">
        <v>6</v>
      </c>
      <c r="J365" s="35" t="s">
        <v>1897</v>
      </c>
      <c r="K365" s="35" t="s">
        <v>1898</v>
      </c>
      <c r="L365" s="34">
        <v>53576</v>
      </c>
      <c r="M365" s="34" t="s">
        <v>40</v>
      </c>
      <c r="N365" s="34" t="s">
        <v>30</v>
      </c>
      <c r="O365" s="34" t="s">
        <v>31</v>
      </c>
      <c r="P365" s="34" t="s">
        <v>33</v>
      </c>
      <c r="Q365" s="34" t="s">
        <v>32</v>
      </c>
      <c r="R365" s="36" t="s">
        <v>33</v>
      </c>
      <c r="S365" s="37">
        <v>8764565.0999999996</v>
      </c>
      <c r="T365" s="38">
        <v>8417123.3699999992</v>
      </c>
      <c r="U365" s="39">
        <v>2179.5403715288926</v>
      </c>
      <c r="V365" s="38">
        <v>8417123.3699999992</v>
      </c>
      <c r="W365" s="40">
        <v>1</v>
      </c>
      <c r="X365" s="38">
        <v>4440.1499999999996</v>
      </c>
      <c r="Y365" s="38">
        <v>2961.5499999999997</v>
      </c>
      <c r="Z365" s="38">
        <v>13342563.389999999</v>
      </c>
      <c r="AA365" s="38">
        <v>8764565.0999999996</v>
      </c>
      <c r="AB365" s="40">
        <v>1</v>
      </c>
      <c r="AD365" s="51"/>
    </row>
    <row r="366" spans="1:30" x14ac:dyDescent="0.25">
      <c r="A366" s="31">
        <v>363</v>
      </c>
      <c r="B366" s="32" t="s">
        <v>402</v>
      </c>
      <c r="C366" s="33">
        <v>7242</v>
      </c>
      <c r="D366" s="33" t="s">
        <v>1899</v>
      </c>
      <c r="E366" s="34" t="s">
        <v>1800</v>
      </c>
      <c r="F366" s="34" t="s">
        <v>1852</v>
      </c>
      <c r="G366" s="34" t="s">
        <v>1896</v>
      </c>
      <c r="H366" s="34" t="s">
        <v>1900</v>
      </c>
      <c r="I366" s="35" t="s">
        <v>7</v>
      </c>
      <c r="J366" s="35" t="s">
        <v>1901</v>
      </c>
      <c r="K366" s="35" t="s">
        <v>1902</v>
      </c>
      <c r="L366" s="34">
        <v>9177</v>
      </c>
      <c r="M366" s="34" t="s">
        <v>29</v>
      </c>
      <c r="N366" s="34" t="s">
        <v>30</v>
      </c>
      <c r="O366" s="34" t="s">
        <v>31</v>
      </c>
      <c r="P366" s="34" t="s">
        <v>33</v>
      </c>
      <c r="Q366" s="34" t="s">
        <v>32</v>
      </c>
      <c r="R366" s="36" t="s">
        <v>33</v>
      </c>
      <c r="S366" s="37">
        <v>4970333.75</v>
      </c>
      <c r="T366" s="38">
        <v>4773301.57</v>
      </c>
      <c r="U366" s="39">
        <v>1236.0046324588025</v>
      </c>
      <c r="V366" s="38">
        <v>4821656.4400000004</v>
      </c>
      <c r="W366" s="40">
        <v>1</v>
      </c>
      <c r="X366" s="38">
        <v>2648</v>
      </c>
      <c r="Y366" s="38">
        <v>2573.2199999999998</v>
      </c>
      <c r="Z366" s="38">
        <v>10033832.848399999</v>
      </c>
      <c r="AA366" s="38">
        <v>4970333.75</v>
      </c>
      <c r="AB366" s="40">
        <v>1</v>
      </c>
      <c r="AD366" s="51"/>
    </row>
    <row r="367" spans="1:30" x14ac:dyDescent="0.25">
      <c r="A367" s="31">
        <v>364</v>
      </c>
      <c r="B367" s="32" t="s">
        <v>403</v>
      </c>
      <c r="C367" s="33">
        <v>7271</v>
      </c>
      <c r="D367" s="33" t="s">
        <v>1903</v>
      </c>
      <c r="E367" s="34" t="s">
        <v>1800</v>
      </c>
      <c r="F367" s="34" t="s">
        <v>1852</v>
      </c>
      <c r="G367" s="34" t="s">
        <v>1896</v>
      </c>
      <c r="H367" s="34" t="s">
        <v>1904</v>
      </c>
      <c r="I367" s="35" t="s">
        <v>7</v>
      </c>
      <c r="J367" s="35" t="s">
        <v>1905</v>
      </c>
      <c r="K367" s="35" t="s">
        <v>1906</v>
      </c>
      <c r="L367" s="34">
        <v>7066</v>
      </c>
      <c r="M367" s="34" t="s">
        <v>40</v>
      </c>
      <c r="N367" s="34" t="s">
        <v>30</v>
      </c>
      <c r="O367" s="34" t="s">
        <v>31</v>
      </c>
      <c r="P367" s="34" t="s">
        <v>33</v>
      </c>
      <c r="Q367" s="34" t="s">
        <v>32</v>
      </c>
      <c r="R367" s="36" t="s">
        <v>33</v>
      </c>
      <c r="S367" s="37">
        <v>4451343.5299999993</v>
      </c>
      <c r="T367" s="38">
        <v>4274884.97</v>
      </c>
      <c r="U367" s="39">
        <v>1106.9440194930964</v>
      </c>
      <c r="V367" s="38">
        <v>4312116.6900000004</v>
      </c>
      <c r="W367" s="40">
        <v>1</v>
      </c>
      <c r="X367" s="38">
        <v>146.572</v>
      </c>
      <c r="Y367" s="38">
        <v>2112.6</v>
      </c>
      <c r="Z367" s="38">
        <v>5625066.0455200002</v>
      </c>
      <c r="AA367" s="38">
        <v>4451343.5299999993</v>
      </c>
      <c r="AB367" s="40">
        <v>1</v>
      </c>
      <c r="AD367" s="51"/>
    </row>
    <row r="368" spans="1:30" ht="22.5" x14ac:dyDescent="0.25">
      <c r="A368" s="31">
        <v>365</v>
      </c>
      <c r="B368" s="32" t="s">
        <v>404</v>
      </c>
      <c r="C368" s="33">
        <v>7301</v>
      </c>
      <c r="D368" s="33" t="s">
        <v>1907</v>
      </c>
      <c r="E368" s="34" t="s">
        <v>1800</v>
      </c>
      <c r="F368" s="34" t="s">
        <v>1852</v>
      </c>
      <c r="G368" s="34" t="s">
        <v>1896</v>
      </c>
      <c r="H368" s="34" t="s">
        <v>1908</v>
      </c>
      <c r="I368" s="35" t="s">
        <v>7</v>
      </c>
      <c r="J368" s="35" t="s">
        <v>1909</v>
      </c>
      <c r="K368" s="35" t="s">
        <v>1910</v>
      </c>
      <c r="L368" s="34">
        <v>14493</v>
      </c>
      <c r="M368" s="34" t="s">
        <v>40</v>
      </c>
      <c r="N368" s="34" t="s">
        <v>30</v>
      </c>
      <c r="O368" s="34" t="s">
        <v>31</v>
      </c>
      <c r="P368" s="34" t="s">
        <v>33</v>
      </c>
      <c r="Q368" s="34" t="s">
        <v>32</v>
      </c>
      <c r="R368" s="36" t="s">
        <v>33</v>
      </c>
      <c r="S368" s="37">
        <v>4350876.05</v>
      </c>
      <c r="T368" s="38">
        <v>4178400.19</v>
      </c>
      <c r="U368" s="39">
        <v>1081.960130817115</v>
      </c>
      <c r="V368" s="38">
        <v>4178400.19</v>
      </c>
      <c r="W368" s="40">
        <v>1</v>
      </c>
      <c r="X368" s="38">
        <v>205.83</v>
      </c>
      <c r="Y368" s="38">
        <v>1348.2</v>
      </c>
      <c r="Z368" s="38">
        <v>3734460.0918000001</v>
      </c>
      <c r="AA368" s="38">
        <v>3734460.0918000001</v>
      </c>
      <c r="AB368" s="40">
        <v>0.89375357122028087</v>
      </c>
      <c r="AD368" s="51"/>
    </row>
    <row r="369" spans="1:30" x14ac:dyDescent="0.25">
      <c r="A369" s="31">
        <v>366</v>
      </c>
      <c r="B369" s="32" t="s">
        <v>405</v>
      </c>
      <c r="C369" s="33">
        <v>7144</v>
      </c>
      <c r="D369" s="33" t="s">
        <v>1911</v>
      </c>
      <c r="E369" s="34" t="s">
        <v>1800</v>
      </c>
      <c r="F369" s="34" t="s">
        <v>1852</v>
      </c>
      <c r="G369" s="34" t="s">
        <v>1912</v>
      </c>
      <c r="H369" s="34" t="s">
        <v>33</v>
      </c>
      <c r="I369" s="35" t="s">
        <v>6</v>
      </c>
      <c r="J369" s="35" t="s">
        <v>1913</v>
      </c>
      <c r="K369" s="35" t="s">
        <v>1914</v>
      </c>
      <c r="L369" s="34">
        <v>30351</v>
      </c>
      <c r="M369" s="34" t="s">
        <v>40</v>
      </c>
      <c r="N369" s="34" t="s">
        <v>30</v>
      </c>
      <c r="O369" s="34" t="s">
        <v>31</v>
      </c>
      <c r="P369" s="34" t="s">
        <v>33</v>
      </c>
      <c r="Q369" s="34" t="s">
        <v>32</v>
      </c>
      <c r="R369" s="36" t="s">
        <v>33</v>
      </c>
      <c r="S369" s="37">
        <v>6141738.5899999999</v>
      </c>
      <c r="T369" s="38">
        <v>5898270</v>
      </c>
      <c r="U369" s="39">
        <v>1527.3053538690999</v>
      </c>
      <c r="V369" s="38">
        <v>5898270</v>
      </c>
      <c r="W369" s="40">
        <v>1</v>
      </c>
      <c r="X369" s="38">
        <v>1696.3471</v>
      </c>
      <c r="Y369" s="38">
        <v>1626.7</v>
      </c>
      <c r="Z369" s="38">
        <v>6371871.6278860001</v>
      </c>
      <c r="AA369" s="38">
        <v>6141738.5899999999</v>
      </c>
      <c r="AB369" s="40">
        <v>1</v>
      </c>
      <c r="AD369" s="51"/>
    </row>
    <row r="370" spans="1:30" x14ac:dyDescent="0.25">
      <c r="A370" s="31">
        <v>367</v>
      </c>
      <c r="B370" s="32" t="s">
        <v>406</v>
      </c>
      <c r="C370" s="33">
        <v>7390</v>
      </c>
      <c r="D370" s="33" t="s">
        <v>1915</v>
      </c>
      <c r="E370" s="34" t="s">
        <v>1800</v>
      </c>
      <c r="F370" s="34" t="s">
        <v>1852</v>
      </c>
      <c r="G370" s="34" t="s">
        <v>1912</v>
      </c>
      <c r="H370" s="34" t="s">
        <v>1916</v>
      </c>
      <c r="I370" s="35" t="s">
        <v>7</v>
      </c>
      <c r="J370" s="35" t="s">
        <v>1917</v>
      </c>
      <c r="K370" s="35" t="s">
        <v>1918</v>
      </c>
      <c r="L370" s="34">
        <v>11974</v>
      </c>
      <c r="M370" s="34" t="s">
        <v>40</v>
      </c>
      <c r="N370" s="34" t="s">
        <v>30</v>
      </c>
      <c r="O370" s="34" t="s">
        <v>31</v>
      </c>
      <c r="P370" s="34" t="s">
        <v>33</v>
      </c>
      <c r="Q370" s="34" t="s">
        <v>32</v>
      </c>
      <c r="R370" s="36" t="s">
        <v>33</v>
      </c>
      <c r="S370" s="37">
        <v>4066402.42</v>
      </c>
      <c r="T370" s="38">
        <v>3905203.56</v>
      </c>
      <c r="U370" s="39">
        <v>1011.2182563932593</v>
      </c>
      <c r="V370" s="38">
        <v>3905203.56</v>
      </c>
      <c r="W370" s="40">
        <v>1</v>
      </c>
      <c r="X370" s="38">
        <v>118.75</v>
      </c>
      <c r="Y370" s="38">
        <v>1906.1999999999998</v>
      </c>
      <c r="Z370" s="38">
        <v>5058100.3389999988</v>
      </c>
      <c r="AA370" s="38">
        <v>4066402.42</v>
      </c>
      <c r="AB370" s="40">
        <v>1</v>
      </c>
      <c r="AD370" s="51"/>
    </row>
    <row r="371" spans="1:30" x14ac:dyDescent="0.25">
      <c r="A371" s="31">
        <v>368</v>
      </c>
      <c r="B371" s="32" t="s">
        <v>407</v>
      </c>
      <c r="C371" s="33">
        <v>7148</v>
      </c>
      <c r="D371" s="33" t="s">
        <v>1919</v>
      </c>
      <c r="E371" s="34" t="s">
        <v>1800</v>
      </c>
      <c r="F371" s="34" t="s">
        <v>1920</v>
      </c>
      <c r="G371" s="34" t="s">
        <v>1921</v>
      </c>
      <c r="H371" s="34" t="s">
        <v>33</v>
      </c>
      <c r="I371" s="35" t="s">
        <v>6</v>
      </c>
      <c r="J371" s="35" t="s">
        <v>1922</v>
      </c>
      <c r="K371" s="35" t="s">
        <v>1923</v>
      </c>
      <c r="L371" s="34">
        <v>10299</v>
      </c>
      <c r="M371" s="34" t="s">
        <v>29</v>
      </c>
      <c r="N371" s="34" t="s">
        <v>30</v>
      </c>
      <c r="O371" s="34" t="s">
        <v>31</v>
      </c>
      <c r="P371" s="34" t="s">
        <v>33</v>
      </c>
      <c r="Q371" s="34" t="s">
        <v>32</v>
      </c>
      <c r="R371" s="36" t="s">
        <v>33</v>
      </c>
      <c r="S371" s="37">
        <v>5246177.91</v>
      </c>
      <c r="T371" s="38">
        <v>5038210.82</v>
      </c>
      <c r="U371" s="39">
        <v>1304.6005624203756</v>
      </c>
      <c r="V371" s="38">
        <v>4408010.05</v>
      </c>
      <c r="W371" s="40">
        <v>0.8749157602738028</v>
      </c>
      <c r="X371" s="38">
        <v>0</v>
      </c>
      <c r="Y371" s="38">
        <v>1699.5</v>
      </c>
      <c r="Z371" s="38">
        <v>4373187.3899999997</v>
      </c>
      <c r="AA371" s="38">
        <v>4373187.3899999997</v>
      </c>
      <c r="AB371" s="40">
        <v>0.86800404870711612</v>
      </c>
      <c r="AD371" s="51"/>
    </row>
    <row r="372" spans="1:30" x14ac:dyDescent="0.25">
      <c r="A372" s="31">
        <v>369</v>
      </c>
      <c r="B372" s="32" t="s">
        <v>408</v>
      </c>
      <c r="C372" s="33">
        <v>7111</v>
      </c>
      <c r="D372" s="33" t="s">
        <v>1924</v>
      </c>
      <c r="E372" s="34" t="s">
        <v>1800</v>
      </c>
      <c r="F372" s="34" t="s">
        <v>1920</v>
      </c>
      <c r="G372" s="34" t="s">
        <v>1170</v>
      </c>
      <c r="H372" s="34" t="s">
        <v>33</v>
      </c>
      <c r="I372" s="35" t="s">
        <v>6</v>
      </c>
      <c r="J372" s="35" t="s">
        <v>1925</v>
      </c>
      <c r="K372" s="35" t="s">
        <v>1926</v>
      </c>
      <c r="L372" s="34">
        <v>9794</v>
      </c>
      <c r="M372" s="34" t="s">
        <v>29</v>
      </c>
      <c r="N372" s="34" t="s">
        <v>30</v>
      </c>
      <c r="O372" s="34" t="s">
        <v>31</v>
      </c>
      <c r="P372" s="34" t="s">
        <v>33</v>
      </c>
      <c r="Q372" s="34" t="s">
        <v>32</v>
      </c>
      <c r="R372" s="36" t="s">
        <v>33</v>
      </c>
      <c r="S372" s="37">
        <v>5122023.4399999995</v>
      </c>
      <c r="T372" s="38">
        <v>4918978.03</v>
      </c>
      <c r="U372" s="39">
        <v>1273.7262758034947</v>
      </c>
      <c r="V372" s="38">
        <v>4970583.95</v>
      </c>
      <c r="W372" s="40">
        <v>1</v>
      </c>
      <c r="X372" s="38">
        <v>1419.825</v>
      </c>
      <c r="Y372" s="38">
        <v>1257.7</v>
      </c>
      <c r="Z372" s="38">
        <v>5066010.4785000002</v>
      </c>
      <c r="AA372" s="38">
        <v>5066010.4785000002</v>
      </c>
      <c r="AB372" s="40">
        <v>1</v>
      </c>
      <c r="AD372" s="51"/>
    </row>
    <row r="373" spans="1:30" x14ac:dyDescent="0.25">
      <c r="A373" s="31">
        <v>370</v>
      </c>
      <c r="B373" s="32" t="s">
        <v>409</v>
      </c>
      <c r="C373" s="33">
        <v>7121</v>
      </c>
      <c r="D373" s="33" t="s">
        <v>1927</v>
      </c>
      <c r="E373" s="34" t="s">
        <v>1800</v>
      </c>
      <c r="F373" s="34" t="s">
        <v>1920</v>
      </c>
      <c r="G373" s="34" t="s">
        <v>1920</v>
      </c>
      <c r="H373" s="34" t="s">
        <v>33</v>
      </c>
      <c r="I373" s="35" t="s">
        <v>6</v>
      </c>
      <c r="J373" s="35" t="s">
        <v>1928</v>
      </c>
      <c r="K373" s="35" t="s">
        <v>1929</v>
      </c>
      <c r="L373" s="34">
        <v>25710</v>
      </c>
      <c r="M373" s="34" t="s">
        <v>29</v>
      </c>
      <c r="N373" s="34" t="s">
        <v>30</v>
      </c>
      <c r="O373" s="34" t="s">
        <v>31</v>
      </c>
      <c r="P373" s="34" t="s">
        <v>33</v>
      </c>
      <c r="Q373" s="34" t="s">
        <v>32</v>
      </c>
      <c r="R373" s="36" t="s">
        <v>33</v>
      </c>
      <c r="S373" s="37">
        <v>9034978.5399999991</v>
      </c>
      <c r="T373" s="38">
        <v>8676817.1799999997</v>
      </c>
      <c r="U373" s="39">
        <v>2246.7858089842252</v>
      </c>
      <c r="V373" s="38">
        <v>8812286.6699999999</v>
      </c>
      <c r="W373" s="40">
        <v>1</v>
      </c>
      <c r="X373" s="38">
        <v>855.91683333333299</v>
      </c>
      <c r="Y373" s="38">
        <v>2547.9</v>
      </c>
      <c r="Z373" s="38">
        <v>7659293.024443333</v>
      </c>
      <c r="AA373" s="38">
        <v>7659293.024443333</v>
      </c>
      <c r="AB373" s="40">
        <v>0.88273071398783731</v>
      </c>
      <c r="AD373" s="51"/>
    </row>
    <row r="374" spans="1:30" x14ac:dyDescent="0.25">
      <c r="A374" s="31">
        <v>371</v>
      </c>
      <c r="B374" s="32" t="s">
        <v>410</v>
      </c>
      <c r="C374" s="33">
        <v>7325</v>
      </c>
      <c r="D374" s="33" t="s">
        <v>1930</v>
      </c>
      <c r="E374" s="34" t="s">
        <v>1800</v>
      </c>
      <c r="F374" s="34" t="s">
        <v>1920</v>
      </c>
      <c r="G374" s="34" t="s">
        <v>1920</v>
      </c>
      <c r="H374" s="34" t="s">
        <v>1931</v>
      </c>
      <c r="I374" s="35" t="s">
        <v>7</v>
      </c>
      <c r="J374" s="35" t="s">
        <v>1932</v>
      </c>
      <c r="K374" s="35" t="s">
        <v>1933</v>
      </c>
      <c r="L374" s="34">
        <v>3086</v>
      </c>
      <c r="M374" s="34" t="s">
        <v>29</v>
      </c>
      <c r="N374" s="34" t="s">
        <v>30</v>
      </c>
      <c r="O374" s="34" t="s">
        <v>31</v>
      </c>
      <c r="P374" s="34" t="s">
        <v>33</v>
      </c>
      <c r="Q374" s="34" t="s">
        <v>32</v>
      </c>
      <c r="R374" s="36" t="s">
        <v>33</v>
      </c>
      <c r="S374" s="37">
        <v>3562670.15</v>
      </c>
      <c r="T374" s="38">
        <v>3421440.06</v>
      </c>
      <c r="U374" s="39">
        <v>885.95193532683561</v>
      </c>
      <c r="V374" s="38">
        <v>3441260.88</v>
      </c>
      <c r="W374" s="40">
        <v>1</v>
      </c>
      <c r="X374" s="38">
        <v>970.77099999999996</v>
      </c>
      <c r="Y374" s="38">
        <v>1243.5</v>
      </c>
      <c r="Z374" s="38">
        <v>4450792.8268599994</v>
      </c>
      <c r="AA374" s="38">
        <v>3562670.15</v>
      </c>
      <c r="AB374" s="40">
        <v>1</v>
      </c>
      <c r="AD374" s="51"/>
    </row>
    <row r="375" spans="1:30" x14ac:dyDescent="0.25">
      <c r="A375" s="31">
        <v>372</v>
      </c>
      <c r="B375" s="32" t="s">
        <v>411</v>
      </c>
      <c r="C375" s="33">
        <v>7200</v>
      </c>
      <c r="D375" s="33" t="s">
        <v>1934</v>
      </c>
      <c r="E375" s="34" t="s">
        <v>1800</v>
      </c>
      <c r="F375" s="34" t="s">
        <v>1920</v>
      </c>
      <c r="G375" s="34" t="s">
        <v>1920</v>
      </c>
      <c r="H375" s="34" t="s">
        <v>1935</v>
      </c>
      <c r="I375" s="35" t="s">
        <v>7</v>
      </c>
      <c r="J375" s="35" t="s">
        <v>1936</v>
      </c>
      <c r="K375" s="35" t="s">
        <v>1937</v>
      </c>
      <c r="L375" s="34">
        <v>3736</v>
      </c>
      <c r="M375" s="34" t="s">
        <v>29</v>
      </c>
      <c r="N375" s="34" t="s">
        <v>30</v>
      </c>
      <c r="O375" s="34" t="s">
        <v>31</v>
      </c>
      <c r="P375" s="34" t="s">
        <v>33</v>
      </c>
      <c r="Q375" s="34" t="s">
        <v>32</v>
      </c>
      <c r="R375" s="36" t="s">
        <v>33</v>
      </c>
      <c r="S375" s="37">
        <v>3636075.4099999997</v>
      </c>
      <c r="T375" s="38">
        <v>3491935.42</v>
      </c>
      <c r="U375" s="39">
        <v>904.20609133375444</v>
      </c>
      <c r="V375" s="38">
        <v>3511756.24</v>
      </c>
      <c r="W375" s="40">
        <v>1</v>
      </c>
      <c r="X375" s="38">
        <v>341.35699999999997</v>
      </c>
      <c r="Y375" s="38">
        <v>1006.6800000000001</v>
      </c>
      <c r="Z375" s="38">
        <v>3030302.2212200002</v>
      </c>
      <c r="AA375" s="38">
        <v>3030302.2212200002</v>
      </c>
      <c r="AB375" s="40">
        <v>0.86780019007911668</v>
      </c>
      <c r="AD375" s="51"/>
    </row>
    <row r="376" spans="1:30" x14ac:dyDescent="0.25">
      <c r="A376" s="31">
        <v>373</v>
      </c>
      <c r="B376" s="32" t="s">
        <v>412</v>
      </c>
      <c r="C376" s="33">
        <v>7154</v>
      </c>
      <c r="D376" s="33" t="s">
        <v>1938</v>
      </c>
      <c r="E376" s="34" t="s">
        <v>1800</v>
      </c>
      <c r="F376" s="34" t="s">
        <v>1920</v>
      </c>
      <c r="G376" s="34" t="s">
        <v>1920</v>
      </c>
      <c r="H376" s="34" t="s">
        <v>1401</v>
      </c>
      <c r="I376" s="35" t="s">
        <v>7</v>
      </c>
      <c r="J376" s="35" t="s">
        <v>1939</v>
      </c>
      <c r="K376" s="35" t="s">
        <v>1940</v>
      </c>
      <c r="L376" s="34">
        <v>4128</v>
      </c>
      <c r="M376" s="34" t="s">
        <v>56</v>
      </c>
      <c r="N376" s="34" t="s">
        <v>30</v>
      </c>
      <c r="O376" s="34" t="s">
        <v>31</v>
      </c>
      <c r="P376" s="34" t="s">
        <v>33</v>
      </c>
      <c r="Q376" s="34" t="s">
        <v>32</v>
      </c>
      <c r="R376" s="36" t="s">
        <v>33</v>
      </c>
      <c r="S376" s="37">
        <v>3180344.4299999997</v>
      </c>
      <c r="T376" s="38">
        <v>3054270.36</v>
      </c>
      <c r="U376" s="39">
        <v>790.87655753156491</v>
      </c>
      <c r="V376" s="38">
        <v>3054270.36</v>
      </c>
      <c r="W376" s="40">
        <v>1</v>
      </c>
      <c r="X376" s="38">
        <v>968.95999999999992</v>
      </c>
      <c r="Y376" s="38">
        <v>1620.8</v>
      </c>
      <c r="Z376" s="38">
        <v>5419334.9695999995</v>
      </c>
      <c r="AA376" s="38">
        <v>3180344.4299999997</v>
      </c>
      <c r="AB376" s="40">
        <v>1</v>
      </c>
      <c r="AD376" s="51"/>
    </row>
    <row r="377" spans="1:30" ht="22.5" x14ac:dyDescent="0.25">
      <c r="A377" s="31">
        <v>374</v>
      </c>
      <c r="B377" s="32" t="s">
        <v>413</v>
      </c>
      <c r="C377" s="33">
        <v>7275</v>
      </c>
      <c r="D377" s="33" t="s">
        <v>1941</v>
      </c>
      <c r="E377" s="34" t="s">
        <v>1800</v>
      </c>
      <c r="F377" s="34" t="s">
        <v>1920</v>
      </c>
      <c r="G377" s="34" t="s">
        <v>1920</v>
      </c>
      <c r="H377" s="34" t="s">
        <v>1942</v>
      </c>
      <c r="I377" s="35" t="s">
        <v>7</v>
      </c>
      <c r="J377" s="35" t="s">
        <v>1943</v>
      </c>
      <c r="K377" s="35" t="s">
        <v>1944</v>
      </c>
      <c r="L377" s="34">
        <v>2791</v>
      </c>
      <c r="M377" s="34" t="s">
        <v>29</v>
      </c>
      <c r="N377" s="34" t="s">
        <v>30</v>
      </c>
      <c r="O377" s="34" t="s">
        <v>31</v>
      </c>
      <c r="P377" s="34" t="s">
        <v>33</v>
      </c>
      <c r="Q377" s="34" t="s">
        <v>32</v>
      </c>
      <c r="R377" s="36" t="s">
        <v>33</v>
      </c>
      <c r="S377" s="37">
        <v>3529355.46</v>
      </c>
      <c r="T377" s="38">
        <v>3389446.02</v>
      </c>
      <c r="U377" s="39">
        <v>877.66735890291773</v>
      </c>
      <c r="V377" s="38">
        <v>3409266.84</v>
      </c>
      <c r="W377" s="40">
        <v>1</v>
      </c>
      <c r="X377" s="38">
        <v>0</v>
      </c>
      <c r="Y377" s="38">
        <v>1348.3</v>
      </c>
      <c r="Z377" s="38">
        <v>3469472.5259999996</v>
      </c>
      <c r="AA377" s="38">
        <v>3469472.5259999996</v>
      </c>
      <c r="AB377" s="40">
        <v>1</v>
      </c>
      <c r="AD377" s="51"/>
    </row>
    <row r="378" spans="1:30" x14ac:dyDescent="0.25">
      <c r="A378" s="31">
        <v>375</v>
      </c>
      <c r="B378" s="32" t="s">
        <v>414</v>
      </c>
      <c r="C378" s="33">
        <v>7029</v>
      </c>
      <c r="D378" s="33" t="s">
        <v>1945</v>
      </c>
      <c r="E378" s="34" t="s">
        <v>1946</v>
      </c>
      <c r="F378" s="34" t="s">
        <v>1947</v>
      </c>
      <c r="G378" s="34" t="s">
        <v>1947</v>
      </c>
      <c r="H378" s="34" t="s">
        <v>33</v>
      </c>
      <c r="I378" s="35" t="s">
        <v>6</v>
      </c>
      <c r="J378" s="35" t="s">
        <v>1948</v>
      </c>
      <c r="K378" s="35" t="s">
        <v>1949</v>
      </c>
      <c r="L378" s="34">
        <v>46285</v>
      </c>
      <c r="M378" s="34" t="s">
        <v>29</v>
      </c>
      <c r="N378" s="34" t="s">
        <v>30</v>
      </c>
      <c r="O378" s="34" t="s">
        <v>31</v>
      </c>
      <c r="P378" s="34" t="s">
        <v>33</v>
      </c>
      <c r="Q378" s="34" t="s">
        <v>32</v>
      </c>
      <c r="R378" s="36" t="s">
        <v>33</v>
      </c>
      <c r="S378" s="37">
        <v>14093350.68</v>
      </c>
      <c r="T378" s="38">
        <v>13534667.15</v>
      </c>
      <c r="U378" s="39">
        <v>3608.0899845382814</v>
      </c>
      <c r="V378" s="38">
        <v>13778549.140000001</v>
      </c>
      <c r="W378" s="40">
        <v>1</v>
      </c>
      <c r="X378" s="38">
        <v>3479.6000000000004</v>
      </c>
      <c r="Y378" s="38">
        <v>3604.8</v>
      </c>
      <c r="Z378" s="38">
        <v>13368284.688000001</v>
      </c>
      <c r="AA378" s="38">
        <v>13368284.688000001</v>
      </c>
      <c r="AB378" s="40">
        <v>0.98770694098672396</v>
      </c>
      <c r="AD378" s="51"/>
    </row>
    <row r="379" spans="1:30" x14ac:dyDescent="0.25">
      <c r="A379" s="31">
        <v>376</v>
      </c>
      <c r="B379" s="32" t="s">
        <v>415</v>
      </c>
      <c r="C379" s="33">
        <v>7309</v>
      </c>
      <c r="D379" s="33" t="s">
        <v>1950</v>
      </c>
      <c r="E379" s="34" t="s">
        <v>1946</v>
      </c>
      <c r="F379" s="34" t="s">
        <v>1947</v>
      </c>
      <c r="G379" s="34" t="s">
        <v>1947</v>
      </c>
      <c r="H379" s="34" t="s">
        <v>1951</v>
      </c>
      <c r="I379" s="35" t="s">
        <v>7</v>
      </c>
      <c r="J379" s="35" t="s">
        <v>1952</v>
      </c>
      <c r="K379" s="35" t="s">
        <v>1953</v>
      </c>
      <c r="L379" s="34">
        <v>4245</v>
      </c>
      <c r="M379" s="34" t="s">
        <v>40</v>
      </c>
      <c r="N379" s="34" t="s">
        <v>30</v>
      </c>
      <c r="O379" s="34" t="s">
        <v>31</v>
      </c>
      <c r="P379" s="34" t="s">
        <v>33</v>
      </c>
      <c r="Q379" s="34" t="s">
        <v>32</v>
      </c>
      <c r="R379" s="36" t="s">
        <v>33</v>
      </c>
      <c r="S379" s="37">
        <v>3693557.38</v>
      </c>
      <c r="T379" s="38">
        <v>3547138.71</v>
      </c>
      <c r="U379" s="39">
        <v>945.60106365962895</v>
      </c>
      <c r="V379" s="38">
        <v>3566959.53</v>
      </c>
      <c r="W379" s="40">
        <v>1</v>
      </c>
      <c r="X379" s="38">
        <v>865.80000000000007</v>
      </c>
      <c r="Y379" s="38">
        <v>1035.2000000000003</v>
      </c>
      <c r="Z379" s="38">
        <v>3674819.256000001</v>
      </c>
      <c r="AA379" s="38">
        <v>3674819.256000001</v>
      </c>
      <c r="AB379" s="40">
        <v>1</v>
      </c>
      <c r="AD379" s="51"/>
    </row>
    <row r="380" spans="1:30" ht="22.5" x14ac:dyDescent="0.25">
      <c r="A380" s="31">
        <v>377</v>
      </c>
      <c r="B380" s="32" t="s">
        <v>416</v>
      </c>
      <c r="C380" s="33">
        <v>7355</v>
      </c>
      <c r="D380" s="33" t="s">
        <v>1954</v>
      </c>
      <c r="E380" s="34" t="s">
        <v>1946</v>
      </c>
      <c r="F380" s="34" t="s">
        <v>1947</v>
      </c>
      <c r="G380" s="34" t="s">
        <v>1947</v>
      </c>
      <c r="H380" s="34" t="s">
        <v>1955</v>
      </c>
      <c r="I380" s="35" t="s">
        <v>7</v>
      </c>
      <c r="J380" s="35" t="s">
        <v>1956</v>
      </c>
      <c r="K380" s="35" t="s">
        <v>1957</v>
      </c>
      <c r="L380" s="34">
        <v>4595</v>
      </c>
      <c r="M380" s="34" t="s">
        <v>29</v>
      </c>
      <c r="N380" s="34" t="s">
        <v>30</v>
      </c>
      <c r="O380" s="34" t="s">
        <v>31</v>
      </c>
      <c r="P380" s="34" t="s">
        <v>33</v>
      </c>
      <c r="Q380" s="34" t="s">
        <v>32</v>
      </c>
      <c r="R380" s="36" t="s">
        <v>33</v>
      </c>
      <c r="S380" s="37">
        <v>3843847.17</v>
      </c>
      <c r="T380" s="38">
        <v>3691470.77</v>
      </c>
      <c r="U380" s="39">
        <v>984.07730059714231</v>
      </c>
      <c r="V380" s="38">
        <v>3715682.4499999997</v>
      </c>
      <c r="W380" s="40">
        <v>1</v>
      </c>
      <c r="X380" s="38">
        <v>1438.79</v>
      </c>
      <c r="Y380" s="38">
        <v>1667.3000000000002</v>
      </c>
      <c r="Z380" s="38">
        <v>5973226.1964000007</v>
      </c>
      <c r="AA380" s="38">
        <v>3843847.17</v>
      </c>
      <c r="AB380" s="40">
        <v>1</v>
      </c>
      <c r="AD380" s="51"/>
    </row>
    <row r="381" spans="1:30" x14ac:dyDescent="0.25">
      <c r="A381" s="31">
        <v>378</v>
      </c>
      <c r="B381" s="32" t="s">
        <v>417</v>
      </c>
      <c r="C381" s="33">
        <v>7356</v>
      </c>
      <c r="D381" s="33" t="s">
        <v>1958</v>
      </c>
      <c r="E381" s="34" t="s">
        <v>1946</v>
      </c>
      <c r="F381" s="34" t="s">
        <v>1947</v>
      </c>
      <c r="G381" s="34" t="s">
        <v>1947</v>
      </c>
      <c r="H381" s="34" t="s">
        <v>1959</v>
      </c>
      <c r="I381" s="35" t="s">
        <v>7</v>
      </c>
      <c r="J381" s="35" t="s">
        <v>1960</v>
      </c>
      <c r="K381" s="35" t="s">
        <v>1961</v>
      </c>
      <c r="L381" s="34">
        <v>11742</v>
      </c>
      <c r="M381" s="34" t="s">
        <v>40</v>
      </c>
      <c r="N381" s="34" t="s">
        <v>30</v>
      </c>
      <c r="O381" s="34" t="s">
        <v>31</v>
      </c>
      <c r="P381" s="34" t="s">
        <v>33</v>
      </c>
      <c r="Q381" s="34" t="s">
        <v>32</v>
      </c>
      <c r="R381" s="36" t="s">
        <v>33</v>
      </c>
      <c r="S381" s="37">
        <v>4540202.3899999997</v>
      </c>
      <c r="T381" s="38">
        <v>4360221.32</v>
      </c>
      <c r="U381" s="39">
        <v>1162.353732139049</v>
      </c>
      <c r="V381" s="38">
        <v>4380042.1400000006</v>
      </c>
      <c r="W381" s="40">
        <v>1</v>
      </c>
      <c r="X381" s="38">
        <v>678.66199999999992</v>
      </c>
      <c r="Y381" s="38">
        <v>1193.2</v>
      </c>
      <c r="Z381" s="38">
        <v>3842864.86632</v>
      </c>
      <c r="AA381" s="38">
        <v>3842864.86632</v>
      </c>
      <c r="AB381" s="40">
        <v>0.88134628595412667</v>
      </c>
      <c r="AD381" s="51"/>
    </row>
    <row r="382" spans="1:30" x14ac:dyDescent="0.25">
      <c r="A382" s="31">
        <v>379</v>
      </c>
      <c r="B382" s="32" t="s">
        <v>418</v>
      </c>
      <c r="C382" s="33">
        <v>7080</v>
      </c>
      <c r="D382" s="33" t="s">
        <v>1962</v>
      </c>
      <c r="E382" s="34" t="s">
        <v>1946</v>
      </c>
      <c r="F382" s="34" t="s">
        <v>1947</v>
      </c>
      <c r="G382" s="34" t="s">
        <v>1963</v>
      </c>
      <c r="H382" s="34" t="s">
        <v>33</v>
      </c>
      <c r="I382" s="35" t="s">
        <v>6</v>
      </c>
      <c r="J382" s="35" t="s">
        <v>1964</v>
      </c>
      <c r="K382" s="35" t="s">
        <v>1965</v>
      </c>
      <c r="L382" s="34">
        <v>10152</v>
      </c>
      <c r="M382" s="34" t="s">
        <v>29</v>
      </c>
      <c r="N382" s="34" t="s">
        <v>30</v>
      </c>
      <c r="O382" s="34" t="s">
        <v>31</v>
      </c>
      <c r="P382" s="34" t="s">
        <v>33</v>
      </c>
      <c r="Q382" s="34" t="s">
        <v>32</v>
      </c>
      <c r="R382" s="36" t="s">
        <v>33</v>
      </c>
      <c r="S382" s="37">
        <v>5210037.8899999997</v>
      </c>
      <c r="T382" s="38">
        <v>5003503.45</v>
      </c>
      <c r="U382" s="39">
        <v>1333.8407576242271</v>
      </c>
      <c r="V382" s="38">
        <v>5056995.72</v>
      </c>
      <c r="W382" s="40">
        <v>1</v>
      </c>
      <c r="X382" s="38">
        <v>1515.4760000000001</v>
      </c>
      <c r="Y382" s="38">
        <v>3407.8</v>
      </c>
      <c r="Z382" s="38">
        <v>10455099.603360001</v>
      </c>
      <c r="AA382" s="38">
        <v>5210037.8899999997</v>
      </c>
      <c r="AB382" s="40">
        <v>1</v>
      </c>
      <c r="AD382" s="51"/>
    </row>
    <row r="383" spans="1:30" x14ac:dyDescent="0.25">
      <c r="A383" s="31">
        <v>380</v>
      </c>
      <c r="B383" s="32" t="s">
        <v>419</v>
      </c>
      <c r="C383" s="33">
        <v>7193</v>
      </c>
      <c r="D383" s="33" t="s">
        <v>1966</v>
      </c>
      <c r="E383" s="34" t="s">
        <v>1946</v>
      </c>
      <c r="F383" s="34" t="s">
        <v>1947</v>
      </c>
      <c r="G383" s="34" t="s">
        <v>1963</v>
      </c>
      <c r="H383" s="34" t="s">
        <v>1967</v>
      </c>
      <c r="I383" s="35" t="s">
        <v>7</v>
      </c>
      <c r="J383" s="35" t="s">
        <v>1968</v>
      </c>
      <c r="K383" s="35" t="s">
        <v>1969</v>
      </c>
      <c r="L383" s="34">
        <v>7539</v>
      </c>
      <c r="M383" s="34" t="s">
        <v>29</v>
      </c>
      <c r="N383" s="34" t="s">
        <v>30</v>
      </c>
      <c r="O383" s="34" t="s">
        <v>31</v>
      </c>
      <c r="P383" s="34" t="s">
        <v>33</v>
      </c>
      <c r="Q383" s="34" t="s">
        <v>32</v>
      </c>
      <c r="R383" s="36" t="s">
        <v>33</v>
      </c>
      <c r="S383" s="37">
        <v>4567630.78</v>
      </c>
      <c r="T383" s="38">
        <v>4386562.41</v>
      </c>
      <c r="U383" s="39">
        <v>1169.3757757517594</v>
      </c>
      <c r="V383" s="38">
        <v>4426286.43</v>
      </c>
      <c r="W383" s="40">
        <v>1</v>
      </c>
      <c r="X383" s="38">
        <v>689.77499999999998</v>
      </c>
      <c r="Y383" s="38">
        <v>1158.0999999999999</v>
      </c>
      <c r="Z383" s="38">
        <v>3768056.3729999997</v>
      </c>
      <c r="AA383" s="38">
        <v>3768056.3729999997</v>
      </c>
      <c r="AB383" s="40">
        <v>0.8589998319435741</v>
      </c>
      <c r="AD383" s="51"/>
    </row>
    <row r="384" spans="1:30" x14ac:dyDescent="0.25">
      <c r="A384" s="31">
        <v>381</v>
      </c>
      <c r="B384" s="32" t="s">
        <v>420</v>
      </c>
      <c r="C384" s="33">
        <v>7357</v>
      </c>
      <c r="D384" s="33" t="s">
        <v>1970</v>
      </c>
      <c r="E384" s="34" t="s">
        <v>1946</v>
      </c>
      <c r="F384" s="34" t="s">
        <v>1947</v>
      </c>
      <c r="G384" s="34" t="s">
        <v>1963</v>
      </c>
      <c r="H384" s="34" t="s">
        <v>1971</v>
      </c>
      <c r="I384" s="35" t="s">
        <v>7</v>
      </c>
      <c r="J384" s="35" t="s">
        <v>1972</v>
      </c>
      <c r="K384" s="35" t="s">
        <v>1973</v>
      </c>
      <c r="L384" s="34">
        <v>3122</v>
      </c>
      <c r="M384" s="34" t="s">
        <v>29</v>
      </c>
      <c r="N384" s="34" t="s">
        <v>30</v>
      </c>
      <c r="O384" s="34" t="s">
        <v>31</v>
      </c>
      <c r="P384" s="34" t="s">
        <v>33</v>
      </c>
      <c r="Q384" s="34" t="s">
        <v>32</v>
      </c>
      <c r="R384" s="36" t="s">
        <v>33</v>
      </c>
      <c r="S384" s="37">
        <v>3566735.67</v>
      </c>
      <c r="T384" s="38">
        <v>3425344.42</v>
      </c>
      <c r="U384" s="39">
        <v>913.13297611431017</v>
      </c>
      <c r="V384" s="38">
        <v>3445165.24</v>
      </c>
      <c r="W384" s="40">
        <v>1</v>
      </c>
      <c r="X384" s="38">
        <v>851.57999999999993</v>
      </c>
      <c r="Y384" s="38">
        <v>3262.2</v>
      </c>
      <c r="Z384" s="38">
        <v>9271234.2167999987</v>
      </c>
      <c r="AA384" s="38">
        <v>3566735.67</v>
      </c>
      <c r="AB384" s="40">
        <v>1</v>
      </c>
      <c r="AD384" s="51"/>
    </row>
    <row r="385" spans="1:31" x14ac:dyDescent="0.25">
      <c r="A385" s="31">
        <v>382</v>
      </c>
      <c r="B385" s="32" t="s">
        <v>421</v>
      </c>
      <c r="C385" s="33">
        <v>7044</v>
      </c>
      <c r="D385" s="33" t="s">
        <v>1974</v>
      </c>
      <c r="E385" s="34" t="s">
        <v>1946</v>
      </c>
      <c r="F385" s="34" t="s">
        <v>1975</v>
      </c>
      <c r="G385" s="34" t="s">
        <v>1976</v>
      </c>
      <c r="H385" s="34" t="s">
        <v>33</v>
      </c>
      <c r="I385" s="35" t="s">
        <v>6</v>
      </c>
      <c r="J385" s="35" t="s">
        <v>1977</v>
      </c>
      <c r="K385" s="35" t="s">
        <v>1978</v>
      </c>
      <c r="L385" s="34">
        <v>168501</v>
      </c>
      <c r="M385" s="34" t="s">
        <v>422</v>
      </c>
      <c r="N385" s="34" t="s">
        <v>30</v>
      </c>
      <c r="O385" s="34" t="s">
        <v>31</v>
      </c>
      <c r="P385" s="34" t="s">
        <v>33</v>
      </c>
      <c r="Q385" s="34" t="s">
        <v>32</v>
      </c>
      <c r="R385" s="36" t="s">
        <v>33</v>
      </c>
      <c r="S385" s="37">
        <v>42514908.5</v>
      </c>
      <c r="T385" s="38">
        <v>40829547.82</v>
      </c>
      <c r="U385" s="39">
        <v>10884.396411814887</v>
      </c>
      <c r="V385" s="38">
        <v>41652973.189999998</v>
      </c>
      <c r="W385" s="40">
        <v>1</v>
      </c>
      <c r="X385" s="38">
        <v>7343.4299999999985</v>
      </c>
      <c r="Y385" s="38">
        <v>8039.78</v>
      </c>
      <c r="Z385" s="38">
        <v>29302061.549999997</v>
      </c>
      <c r="AA385" s="38">
        <v>29302061.549999997</v>
      </c>
      <c r="AB385" s="40">
        <v>0.71766803980245497</v>
      </c>
      <c r="AD385" s="51"/>
    </row>
    <row r="386" spans="1:31" x14ac:dyDescent="0.25">
      <c r="A386" s="31">
        <v>383</v>
      </c>
      <c r="B386" s="32" t="s">
        <v>423</v>
      </c>
      <c r="C386" s="33">
        <v>7060</v>
      </c>
      <c r="D386" s="33" t="s">
        <v>1979</v>
      </c>
      <c r="E386" s="34" t="s">
        <v>1946</v>
      </c>
      <c r="F386" s="34" t="s">
        <v>1975</v>
      </c>
      <c r="G386" s="34" t="s">
        <v>1976</v>
      </c>
      <c r="H386" s="34" t="s">
        <v>1980</v>
      </c>
      <c r="I386" s="35" t="s">
        <v>7</v>
      </c>
      <c r="J386" s="35" t="s">
        <v>1981</v>
      </c>
      <c r="K386" s="35" t="s">
        <v>1982</v>
      </c>
      <c r="L386" s="34">
        <v>28929</v>
      </c>
      <c r="M386" s="34" t="s">
        <v>141</v>
      </c>
      <c r="N386" s="34" t="s">
        <v>30</v>
      </c>
      <c r="O386" s="34" t="s">
        <v>31</v>
      </c>
      <c r="P386" s="34" t="s">
        <v>33</v>
      </c>
      <c r="Q386" s="34" t="s">
        <v>32</v>
      </c>
      <c r="R386" s="36" t="s">
        <v>33</v>
      </c>
      <c r="S386" s="37">
        <v>6481150.4699999997</v>
      </c>
      <c r="T386" s="38">
        <v>6224227.04</v>
      </c>
      <c r="U386" s="39">
        <v>1659.2629132011091</v>
      </c>
      <c r="V386" s="38">
        <v>6244047.8600000003</v>
      </c>
      <c r="W386" s="40">
        <v>1</v>
      </c>
      <c r="X386" s="38">
        <v>1892.356</v>
      </c>
      <c r="Y386" s="38">
        <v>2238.9</v>
      </c>
      <c r="Z386" s="38">
        <v>7972187.8041600008</v>
      </c>
      <c r="AA386" s="38">
        <v>6481150.4699999997</v>
      </c>
      <c r="AB386" s="40">
        <v>1</v>
      </c>
      <c r="AD386" s="51"/>
    </row>
    <row r="387" spans="1:31" ht="22.5" x14ac:dyDescent="0.25">
      <c r="A387" s="31">
        <v>384</v>
      </c>
      <c r="B387" s="32" t="s">
        <v>424</v>
      </c>
      <c r="C387" s="33">
        <v>7057</v>
      </c>
      <c r="D387" s="33" t="s">
        <v>1983</v>
      </c>
      <c r="E387" s="34" t="s">
        <v>1946</v>
      </c>
      <c r="F387" s="34" t="s">
        <v>1975</v>
      </c>
      <c r="G387" s="34" t="s">
        <v>1976</v>
      </c>
      <c r="H387" s="34" t="s">
        <v>1984</v>
      </c>
      <c r="I387" s="35" t="s">
        <v>7</v>
      </c>
      <c r="J387" s="35" t="s">
        <v>1985</v>
      </c>
      <c r="K387" s="35" t="s">
        <v>1986</v>
      </c>
      <c r="L387" s="34">
        <v>9831</v>
      </c>
      <c r="M387" s="34" t="s">
        <v>29</v>
      </c>
      <c r="N387" s="34" t="s">
        <v>30</v>
      </c>
      <c r="O387" s="34" t="s">
        <v>31</v>
      </c>
      <c r="P387" s="34" t="s">
        <v>33</v>
      </c>
      <c r="Q387" s="34" t="s">
        <v>32</v>
      </c>
      <c r="R387" s="36" t="s">
        <v>33</v>
      </c>
      <c r="S387" s="37">
        <v>5131119.91</v>
      </c>
      <c r="T387" s="38">
        <v>4927713.9000000004</v>
      </c>
      <c r="U387" s="39">
        <v>1313.6366762635957</v>
      </c>
      <c r="V387" s="38">
        <v>4979514.78</v>
      </c>
      <c r="W387" s="40">
        <v>1</v>
      </c>
      <c r="X387" s="38">
        <v>225.52</v>
      </c>
      <c r="Y387" s="38">
        <v>2874.3</v>
      </c>
      <c r="Z387" s="38">
        <v>7523121.1992000006</v>
      </c>
      <c r="AA387" s="38">
        <v>5131119.91</v>
      </c>
      <c r="AB387" s="40">
        <v>1</v>
      </c>
      <c r="AD387" s="51"/>
    </row>
    <row r="388" spans="1:31" ht="22.5" x14ac:dyDescent="0.25">
      <c r="A388" s="31">
        <v>385</v>
      </c>
      <c r="B388" s="32" t="s">
        <v>425</v>
      </c>
      <c r="C388" s="33">
        <v>7358</v>
      </c>
      <c r="D388" s="33" t="s">
        <v>1987</v>
      </c>
      <c r="E388" s="34" t="s">
        <v>1946</v>
      </c>
      <c r="F388" s="34" t="s">
        <v>1975</v>
      </c>
      <c r="G388" s="34" t="s">
        <v>1976</v>
      </c>
      <c r="H388" s="34" t="s">
        <v>1988</v>
      </c>
      <c r="I388" s="35" t="s">
        <v>7</v>
      </c>
      <c r="J388" s="35" t="s">
        <v>1989</v>
      </c>
      <c r="K388" s="35" t="s">
        <v>1990</v>
      </c>
      <c r="L388" s="34">
        <v>43982</v>
      </c>
      <c r="M388" s="34" t="s">
        <v>40</v>
      </c>
      <c r="N388" s="34" t="s">
        <v>30</v>
      </c>
      <c r="O388" s="34" t="s">
        <v>31</v>
      </c>
      <c r="P388" s="34" t="s">
        <v>33</v>
      </c>
      <c r="Q388" s="34" t="s">
        <v>32</v>
      </c>
      <c r="R388" s="36" t="s">
        <v>33</v>
      </c>
      <c r="S388" s="37">
        <v>8181103.4199999999</v>
      </c>
      <c r="T388" s="38">
        <v>7856791.0700000003</v>
      </c>
      <c r="U388" s="39">
        <v>2094.4740536361701</v>
      </c>
      <c r="V388" s="38">
        <v>7376611.8899999997</v>
      </c>
      <c r="W388" s="40">
        <v>0.93888354982055022</v>
      </c>
      <c r="X388" s="38">
        <v>1970.01</v>
      </c>
      <c r="Y388" s="38">
        <v>3595.3</v>
      </c>
      <c r="Z388" s="38">
        <v>11486997.555600001</v>
      </c>
      <c r="AA388" s="38">
        <v>8181103.4199999999</v>
      </c>
      <c r="AB388" s="40">
        <v>1</v>
      </c>
      <c r="AD388" s="51"/>
    </row>
    <row r="389" spans="1:31" ht="22.5" x14ac:dyDescent="0.25">
      <c r="A389" s="31">
        <v>386</v>
      </c>
      <c r="B389" s="32" t="s">
        <v>426</v>
      </c>
      <c r="C389" s="33">
        <v>7125</v>
      </c>
      <c r="D389" s="33" t="s">
        <v>1991</v>
      </c>
      <c r="E389" s="34" t="s">
        <v>1946</v>
      </c>
      <c r="F389" s="34" t="s">
        <v>1975</v>
      </c>
      <c r="G389" s="34" t="s">
        <v>1992</v>
      </c>
      <c r="H389" s="34" t="s">
        <v>33</v>
      </c>
      <c r="I389" s="35" t="s">
        <v>6</v>
      </c>
      <c r="J389" s="35" t="s">
        <v>1993</v>
      </c>
      <c r="K389" s="35" t="s">
        <v>1994</v>
      </c>
      <c r="L389" s="34">
        <v>17886</v>
      </c>
      <c r="M389" s="34" t="s">
        <v>29</v>
      </c>
      <c r="N389" s="34" t="s">
        <v>30</v>
      </c>
      <c r="O389" s="34" t="s">
        <v>31</v>
      </c>
      <c r="P389" s="34" t="s">
        <v>33</v>
      </c>
      <c r="Q389" s="34" t="s">
        <v>32</v>
      </c>
      <c r="R389" s="36" t="s">
        <v>33</v>
      </c>
      <c r="S389" s="37">
        <v>5234051.5199999996</v>
      </c>
      <c r="T389" s="38">
        <v>5026565.1399999997</v>
      </c>
      <c r="U389" s="39">
        <v>1339.9885743228833</v>
      </c>
      <c r="V389" s="38">
        <v>5046385.96</v>
      </c>
      <c r="W389" s="40">
        <v>1</v>
      </c>
      <c r="X389" s="38">
        <v>2572.5659999999998</v>
      </c>
      <c r="Y389" s="38">
        <v>3420.2</v>
      </c>
      <c r="Z389" s="38">
        <v>11786959.27176</v>
      </c>
      <c r="AA389" s="38">
        <v>5234051.5199999996</v>
      </c>
      <c r="AB389" s="40">
        <v>1</v>
      </c>
      <c r="AD389" s="51"/>
    </row>
    <row r="390" spans="1:31" x14ac:dyDescent="0.25">
      <c r="A390" s="31">
        <v>387</v>
      </c>
      <c r="B390" s="32" t="s">
        <v>427</v>
      </c>
      <c r="C390" s="33">
        <v>7168</v>
      </c>
      <c r="D390" s="33" t="s">
        <v>1995</v>
      </c>
      <c r="E390" s="34" t="s">
        <v>1946</v>
      </c>
      <c r="F390" s="34" t="s">
        <v>1975</v>
      </c>
      <c r="G390" s="34" t="s">
        <v>1992</v>
      </c>
      <c r="H390" s="34" t="s">
        <v>1996</v>
      </c>
      <c r="I390" s="35" t="s">
        <v>7</v>
      </c>
      <c r="J390" s="35" t="s">
        <v>1997</v>
      </c>
      <c r="K390" s="35" t="s">
        <v>1998</v>
      </c>
      <c r="L390" s="34">
        <v>2260</v>
      </c>
      <c r="M390" s="34" t="s">
        <v>40</v>
      </c>
      <c r="N390" s="34" t="s">
        <v>30</v>
      </c>
      <c r="O390" s="34" t="s">
        <v>31</v>
      </c>
      <c r="P390" s="34" t="s">
        <v>33</v>
      </c>
      <c r="Q390" s="34" t="s">
        <v>32</v>
      </c>
      <c r="R390" s="36" t="s">
        <v>33</v>
      </c>
      <c r="S390" s="37">
        <v>3469389</v>
      </c>
      <c r="T390" s="38">
        <v>3331856.73</v>
      </c>
      <c r="U390" s="39">
        <v>888.21090051183626</v>
      </c>
      <c r="V390" s="38">
        <v>2851677.55</v>
      </c>
      <c r="W390" s="40">
        <v>0.8558824046434913</v>
      </c>
      <c r="X390" s="38">
        <v>790.74200000000008</v>
      </c>
      <c r="Y390" s="38">
        <v>975.59999999999991</v>
      </c>
      <c r="Z390" s="38">
        <v>3432228.8311199998</v>
      </c>
      <c r="AA390" s="38">
        <v>3432228.8311199998</v>
      </c>
      <c r="AB390" s="40">
        <v>1</v>
      </c>
      <c r="AD390" s="51"/>
    </row>
    <row r="391" spans="1:31" x14ac:dyDescent="0.25">
      <c r="A391" s="31">
        <v>388</v>
      </c>
      <c r="B391" s="32" t="s">
        <v>428</v>
      </c>
      <c r="C391" s="33">
        <v>7172</v>
      </c>
      <c r="D391" s="33" t="s">
        <v>1999</v>
      </c>
      <c r="E391" s="34" t="s">
        <v>1946</v>
      </c>
      <c r="F391" s="34" t="s">
        <v>1975</v>
      </c>
      <c r="G391" s="34" t="s">
        <v>1992</v>
      </c>
      <c r="H391" s="34" t="s">
        <v>2000</v>
      </c>
      <c r="I391" s="35" t="s">
        <v>7</v>
      </c>
      <c r="J391" s="35" t="s">
        <v>2001</v>
      </c>
      <c r="K391" s="35" t="s">
        <v>2002</v>
      </c>
      <c r="L391" s="34">
        <v>1821</v>
      </c>
      <c r="M391" s="34" t="s">
        <v>29</v>
      </c>
      <c r="N391" s="34" t="s">
        <v>30</v>
      </c>
      <c r="O391" s="34" t="s">
        <v>31</v>
      </c>
      <c r="P391" s="34" t="s">
        <v>33</v>
      </c>
      <c r="Q391" s="34" t="s">
        <v>32</v>
      </c>
      <c r="R391" s="36" t="s">
        <v>33</v>
      </c>
      <c r="S391" s="37">
        <v>3419812.2199999997</v>
      </c>
      <c r="T391" s="38">
        <v>3284245.26</v>
      </c>
      <c r="U391" s="39">
        <v>875.51857005758154</v>
      </c>
      <c r="V391" s="38">
        <v>3304066.08</v>
      </c>
      <c r="W391" s="40">
        <v>1</v>
      </c>
      <c r="X391" s="38">
        <v>1208.136</v>
      </c>
      <c r="Y391" s="38">
        <v>902.4</v>
      </c>
      <c r="Z391" s="38">
        <v>3761248.2249600003</v>
      </c>
      <c r="AA391" s="38">
        <v>3419812.2199999997</v>
      </c>
      <c r="AB391" s="40">
        <v>1</v>
      </c>
      <c r="AD391" s="51"/>
    </row>
    <row r="392" spans="1:31" x14ac:dyDescent="0.25">
      <c r="A392" s="31">
        <v>389</v>
      </c>
      <c r="B392" s="32" t="s">
        <v>429</v>
      </c>
      <c r="C392" s="33">
        <v>7041</v>
      </c>
      <c r="D392" s="33" t="s">
        <v>2003</v>
      </c>
      <c r="E392" s="34" t="s">
        <v>1946</v>
      </c>
      <c r="F392" s="34" t="s">
        <v>2004</v>
      </c>
      <c r="G392" s="34" t="s">
        <v>2005</v>
      </c>
      <c r="H392" s="34" t="s">
        <v>33</v>
      </c>
      <c r="I392" s="35" t="s">
        <v>6</v>
      </c>
      <c r="J392" s="35" t="s">
        <v>2006</v>
      </c>
      <c r="K392" s="35" t="s">
        <v>2007</v>
      </c>
      <c r="L392" s="34">
        <v>16558</v>
      </c>
      <c r="M392" s="34" t="s">
        <v>29</v>
      </c>
      <c r="N392" s="34" t="s">
        <v>30</v>
      </c>
      <c r="O392" s="34" t="s">
        <v>31</v>
      </c>
      <c r="P392" s="34" t="s">
        <v>33</v>
      </c>
      <c r="Q392" s="34" t="s">
        <v>32</v>
      </c>
      <c r="R392" s="36" t="s">
        <v>33</v>
      </c>
      <c r="S392" s="37">
        <v>6784955.6099999994</v>
      </c>
      <c r="T392" s="38">
        <v>6515988.8499999996</v>
      </c>
      <c r="U392" s="39">
        <v>1737.0411734911495</v>
      </c>
      <c r="V392" s="38">
        <v>6603235.209999999</v>
      </c>
      <c r="W392" s="40">
        <v>1</v>
      </c>
      <c r="X392" s="38">
        <v>1122.104</v>
      </c>
      <c r="Y392" s="38">
        <v>2427.4</v>
      </c>
      <c r="Z392" s="38">
        <v>7499678.8934400007</v>
      </c>
      <c r="AA392" s="38">
        <v>6784955.6099999994</v>
      </c>
      <c r="AB392" s="40">
        <v>1</v>
      </c>
      <c r="AD392" s="51"/>
    </row>
    <row r="393" spans="1:31" x14ac:dyDescent="0.25">
      <c r="A393" s="31">
        <v>390</v>
      </c>
      <c r="B393" s="32" t="s">
        <v>430</v>
      </c>
      <c r="C393" s="33">
        <v>7069</v>
      </c>
      <c r="D393" s="33" t="s">
        <v>2008</v>
      </c>
      <c r="E393" s="34" t="s">
        <v>1946</v>
      </c>
      <c r="F393" s="34" t="s">
        <v>2004</v>
      </c>
      <c r="G393" s="34" t="s">
        <v>2004</v>
      </c>
      <c r="H393" s="34" t="s">
        <v>33</v>
      </c>
      <c r="I393" s="35" t="s">
        <v>6</v>
      </c>
      <c r="J393" s="35" t="s">
        <v>2009</v>
      </c>
      <c r="K393" s="35" t="s">
        <v>2010</v>
      </c>
      <c r="L393" s="34">
        <v>130426</v>
      </c>
      <c r="M393" s="34" t="s">
        <v>141</v>
      </c>
      <c r="N393" s="34" t="s">
        <v>30</v>
      </c>
      <c r="O393" s="34" t="s">
        <v>31</v>
      </c>
      <c r="P393" s="34" t="s">
        <v>33</v>
      </c>
      <c r="Q393" s="34" t="s">
        <v>32</v>
      </c>
      <c r="R393" s="36" t="s">
        <v>33</v>
      </c>
      <c r="S393" s="37">
        <v>17943325.780000001</v>
      </c>
      <c r="T393" s="38">
        <v>17232022.93</v>
      </c>
      <c r="U393" s="39">
        <v>4593.736119108552</v>
      </c>
      <c r="V393" s="38">
        <v>17251843.75</v>
      </c>
      <c r="W393" s="40">
        <v>1</v>
      </c>
      <c r="X393" s="38">
        <v>1273.18</v>
      </c>
      <c r="Y393" s="38">
        <v>6413.75</v>
      </c>
      <c r="Z393" s="38">
        <v>17734507.294800002</v>
      </c>
      <c r="AA393" s="38">
        <v>17734507.294800002</v>
      </c>
      <c r="AB393" s="40">
        <v>1</v>
      </c>
      <c r="AD393" s="51"/>
    </row>
    <row r="394" spans="1:31" x14ac:dyDescent="0.25">
      <c r="A394" s="31">
        <v>391</v>
      </c>
      <c r="B394" s="32" t="s">
        <v>431</v>
      </c>
      <c r="C394" s="33">
        <v>7354</v>
      </c>
      <c r="D394" s="33" t="s">
        <v>2011</v>
      </c>
      <c r="E394" s="34" t="s">
        <v>1946</v>
      </c>
      <c r="F394" s="34" t="s">
        <v>2004</v>
      </c>
      <c r="G394" s="34" t="s">
        <v>2004</v>
      </c>
      <c r="H394" s="34" t="s">
        <v>2012</v>
      </c>
      <c r="I394" s="35" t="s">
        <v>7</v>
      </c>
      <c r="J394" s="35" t="s">
        <v>2013</v>
      </c>
      <c r="K394" s="35" t="s">
        <v>2014</v>
      </c>
      <c r="L394" s="34">
        <v>9245</v>
      </c>
      <c r="M394" s="34" t="s">
        <v>29</v>
      </c>
      <c r="N394" s="34" t="s">
        <v>30</v>
      </c>
      <c r="O394" s="34" t="s">
        <v>31</v>
      </c>
      <c r="P394" s="34" t="s">
        <v>33</v>
      </c>
      <c r="Q394" s="34" t="s">
        <v>32</v>
      </c>
      <c r="R394" s="36" t="s">
        <v>33</v>
      </c>
      <c r="S394" s="37">
        <v>4987051.57</v>
      </c>
      <c r="T394" s="38">
        <v>4789356.67</v>
      </c>
      <c r="U394" s="39">
        <v>1276.7532176370228</v>
      </c>
      <c r="V394" s="38">
        <v>4838069.83</v>
      </c>
      <c r="W394" s="40">
        <v>1</v>
      </c>
      <c r="X394" s="38">
        <v>1590.848</v>
      </c>
      <c r="Y394" s="38">
        <v>1097.3</v>
      </c>
      <c r="Z394" s="38">
        <v>4723433.4772799993</v>
      </c>
      <c r="AA394" s="38">
        <v>4723433.4772799993</v>
      </c>
      <c r="AB394" s="40">
        <v>0.98623548061623056</v>
      </c>
      <c r="AD394" s="51"/>
    </row>
    <row r="395" spans="1:31" x14ac:dyDescent="0.25">
      <c r="A395" s="31">
        <v>392</v>
      </c>
      <c r="B395" s="32" t="s">
        <v>432</v>
      </c>
      <c r="C395" s="33">
        <v>7311</v>
      </c>
      <c r="D395" s="33" t="s">
        <v>2015</v>
      </c>
      <c r="E395" s="34" t="s">
        <v>1946</v>
      </c>
      <c r="F395" s="34" t="s">
        <v>2004</v>
      </c>
      <c r="G395" s="34" t="s">
        <v>2016</v>
      </c>
      <c r="H395" s="34" t="s">
        <v>33</v>
      </c>
      <c r="I395" s="35" t="s">
        <v>6</v>
      </c>
      <c r="J395" s="35" t="s">
        <v>2017</v>
      </c>
      <c r="K395" s="35" t="s">
        <v>2018</v>
      </c>
      <c r="L395" s="34">
        <v>77241</v>
      </c>
      <c r="M395" s="34" t="s">
        <v>29</v>
      </c>
      <c r="N395" s="34" t="s">
        <v>30</v>
      </c>
      <c r="O395" s="34" t="s">
        <v>31</v>
      </c>
      <c r="P395" s="34" t="s">
        <v>33</v>
      </c>
      <c r="Q395" s="34" t="s">
        <v>32</v>
      </c>
      <c r="R395" s="36" t="s">
        <v>33</v>
      </c>
      <c r="S395" s="37">
        <v>21344732.219999999</v>
      </c>
      <c r="T395" s="38">
        <v>20498592.039999999</v>
      </c>
      <c r="U395" s="39">
        <v>5464.5425570484113</v>
      </c>
      <c r="V395" s="38">
        <v>15937522.109999999</v>
      </c>
      <c r="W395" s="40">
        <v>0.77749350193907274</v>
      </c>
      <c r="X395" s="38">
        <v>5388.83</v>
      </c>
      <c r="Y395" s="38">
        <v>5560.4</v>
      </c>
      <c r="Z395" s="38">
        <v>20647079.614799999</v>
      </c>
      <c r="AA395" s="38">
        <v>20647079.614799999</v>
      </c>
      <c r="AB395" s="40">
        <v>1</v>
      </c>
      <c r="AD395" s="51"/>
    </row>
    <row r="396" spans="1:31" x14ac:dyDescent="0.25">
      <c r="A396" s="31">
        <v>393</v>
      </c>
      <c r="B396" s="32" t="s">
        <v>433</v>
      </c>
      <c r="C396" s="33">
        <v>7187</v>
      </c>
      <c r="D396" s="33" t="s">
        <v>2019</v>
      </c>
      <c r="E396" s="34" t="s">
        <v>1946</v>
      </c>
      <c r="F396" s="34" t="s">
        <v>2004</v>
      </c>
      <c r="G396" s="34" t="s">
        <v>2016</v>
      </c>
      <c r="H396" s="34" t="s">
        <v>2020</v>
      </c>
      <c r="I396" s="35" t="s">
        <v>7</v>
      </c>
      <c r="J396" s="35" t="s">
        <v>2021</v>
      </c>
      <c r="K396" s="35" t="s">
        <v>2022</v>
      </c>
      <c r="L396" s="34">
        <v>11963</v>
      </c>
      <c r="M396" s="34" t="s">
        <v>40</v>
      </c>
      <c r="N396" s="34" t="s">
        <v>30</v>
      </c>
      <c r="O396" s="34" t="s">
        <v>31</v>
      </c>
      <c r="P396" s="34" t="s">
        <v>33</v>
      </c>
      <c r="Q396" s="34" t="s">
        <v>32</v>
      </c>
      <c r="R396" s="36" t="s">
        <v>33</v>
      </c>
      <c r="S396" s="37">
        <v>4565160.18</v>
      </c>
      <c r="T396" s="42">
        <v>4384189.75</v>
      </c>
      <c r="U396" s="43">
        <v>1168.7432688206441</v>
      </c>
      <c r="V396" s="42">
        <v>4404010.57</v>
      </c>
      <c r="W396" s="44">
        <v>1</v>
      </c>
      <c r="X396" s="42">
        <v>1567.9099999999999</v>
      </c>
      <c r="Y396" s="42">
        <v>1689.4</v>
      </c>
      <c r="Z396" s="42">
        <v>6187800.8436000003</v>
      </c>
      <c r="AA396" s="42">
        <v>4565160.18</v>
      </c>
      <c r="AB396" s="44">
        <v>1</v>
      </c>
      <c r="AD396" s="51"/>
    </row>
    <row r="397" spans="1:31" s="47" customFormat="1" ht="22.5" x14ac:dyDescent="0.25">
      <c r="A397" s="31">
        <v>394</v>
      </c>
      <c r="B397" s="32" t="s">
        <v>41</v>
      </c>
      <c r="C397" s="33">
        <v>7064</v>
      </c>
      <c r="D397" s="33" t="s">
        <v>2023</v>
      </c>
      <c r="E397" s="34" t="s">
        <v>448</v>
      </c>
      <c r="F397" s="34" t="s">
        <v>449</v>
      </c>
      <c r="G397" s="34" t="s">
        <v>474</v>
      </c>
      <c r="H397" s="34" t="s">
        <v>33</v>
      </c>
      <c r="I397" s="35" t="s">
        <v>6</v>
      </c>
      <c r="J397" s="35" t="s">
        <v>475</v>
      </c>
      <c r="K397" s="35" t="s">
        <v>476</v>
      </c>
      <c r="L397" s="34">
        <v>14661</v>
      </c>
      <c r="M397" s="34" t="s">
        <v>40</v>
      </c>
      <c r="N397" s="34" t="s">
        <v>434</v>
      </c>
      <c r="O397" s="34" t="s">
        <v>435</v>
      </c>
      <c r="P397" s="34" t="s">
        <v>2024</v>
      </c>
      <c r="Q397" s="34" t="s">
        <v>436</v>
      </c>
      <c r="R397" s="36">
        <v>42966054.619999997</v>
      </c>
      <c r="S397" s="37">
        <v>8522942.3200000003</v>
      </c>
      <c r="T397" s="45">
        <v>8185078.9100000001</v>
      </c>
      <c r="U397" s="46" t="s">
        <v>33</v>
      </c>
      <c r="V397" s="45">
        <v>4261471.16</v>
      </c>
      <c r="W397" s="40">
        <v>0.52063898306387857</v>
      </c>
      <c r="X397" s="45">
        <v>0</v>
      </c>
      <c r="Y397" s="45">
        <v>0</v>
      </c>
      <c r="Z397" s="45">
        <v>0</v>
      </c>
      <c r="AA397" s="45">
        <v>0</v>
      </c>
      <c r="AB397" s="40">
        <v>0.44</v>
      </c>
      <c r="AD397" s="51"/>
      <c r="AE397" s="30"/>
    </row>
    <row r="398" spans="1:31" ht="22.5" x14ac:dyDescent="0.25">
      <c r="A398" s="31">
        <v>395</v>
      </c>
      <c r="B398" s="32" t="s">
        <v>42</v>
      </c>
      <c r="C398" s="33">
        <v>7098</v>
      </c>
      <c r="D398" s="33" t="s">
        <v>2025</v>
      </c>
      <c r="E398" s="34" t="s">
        <v>448</v>
      </c>
      <c r="F398" s="34" t="s">
        <v>449</v>
      </c>
      <c r="G398" s="34" t="s">
        <v>478</v>
      </c>
      <c r="H398" s="34" t="s">
        <v>33</v>
      </c>
      <c r="I398" s="35" t="s">
        <v>6</v>
      </c>
      <c r="J398" s="35" t="s">
        <v>479</v>
      </c>
      <c r="K398" s="35" t="s">
        <v>480</v>
      </c>
      <c r="L398" s="34">
        <v>17864</v>
      </c>
      <c r="M398" s="34" t="s">
        <v>29</v>
      </c>
      <c r="N398" s="34" t="s">
        <v>434</v>
      </c>
      <c r="O398" s="34" t="s">
        <v>435</v>
      </c>
      <c r="P398" s="34" t="s">
        <v>2024</v>
      </c>
      <c r="Q398" s="34" t="s">
        <v>436</v>
      </c>
      <c r="R398" s="36" t="s">
        <v>33</v>
      </c>
      <c r="S398" s="37">
        <v>8522942.3200000003</v>
      </c>
      <c r="T398" s="45">
        <v>8185078.9100000001</v>
      </c>
      <c r="U398" s="46" t="s">
        <v>33</v>
      </c>
      <c r="V398" s="45">
        <v>4261471.16</v>
      </c>
      <c r="W398" s="40">
        <v>0.52063898306387857</v>
      </c>
      <c r="X398" s="45">
        <v>0</v>
      </c>
      <c r="Y398" s="45">
        <v>0</v>
      </c>
      <c r="Z398" s="45">
        <v>0</v>
      </c>
      <c r="AA398" s="45">
        <v>0</v>
      </c>
      <c r="AB398" s="40">
        <v>0</v>
      </c>
      <c r="AD398" s="51"/>
    </row>
    <row r="399" spans="1:31" ht="22.5" x14ac:dyDescent="0.25">
      <c r="A399" s="31">
        <v>396</v>
      </c>
      <c r="B399" s="32" t="s">
        <v>46</v>
      </c>
      <c r="C399" s="33">
        <v>7248</v>
      </c>
      <c r="D399" s="33" t="s">
        <v>2026</v>
      </c>
      <c r="E399" s="34" t="s">
        <v>448</v>
      </c>
      <c r="F399" s="34" t="s">
        <v>449</v>
      </c>
      <c r="G399" s="34" t="s">
        <v>482</v>
      </c>
      <c r="H399" s="34" t="s">
        <v>494</v>
      </c>
      <c r="I399" s="35" t="s">
        <v>7</v>
      </c>
      <c r="J399" s="35" t="s">
        <v>495</v>
      </c>
      <c r="K399" s="35" t="s">
        <v>496</v>
      </c>
      <c r="L399" s="34">
        <v>11452</v>
      </c>
      <c r="M399" s="34" t="s">
        <v>29</v>
      </c>
      <c r="N399" s="34" t="s">
        <v>437</v>
      </c>
      <c r="O399" s="34" t="s">
        <v>435</v>
      </c>
      <c r="P399" s="34" t="s">
        <v>2024</v>
      </c>
      <c r="Q399" s="34" t="s">
        <v>436</v>
      </c>
      <c r="R399" s="36" t="s">
        <v>33</v>
      </c>
      <c r="S399" s="37">
        <v>5438841.3700000001</v>
      </c>
      <c r="T399" s="45">
        <v>5223236.78</v>
      </c>
      <c r="U399" s="46" t="s">
        <v>33</v>
      </c>
      <c r="V399" s="45">
        <v>5438841.3700000001</v>
      </c>
      <c r="W399" s="40">
        <v>1</v>
      </c>
      <c r="X399" s="45">
        <v>0</v>
      </c>
      <c r="Y399" s="45">
        <v>0</v>
      </c>
      <c r="Z399" s="45">
        <v>0</v>
      </c>
      <c r="AA399" s="45">
        <v>0</v>
      </c>
      <c r="AB399" s="40">
        <v>0.2</v>
      </c>
      <c r="AD399" s="51"/>
    </row>
    <row r="400" spans="1:31" ht="22.5" x14ac:dyDescent="0.25">
      <c r="A400" s="31">
        <v>397</v>
      </c>
      <c r="B400" s="32" t="s">
        <v>52</v>
      </c>
      <c r="C400" s="33">
        <v>7260</v>
      </c>
      <c r="D400" s="33" t="s">
        <v>2027</v>
      </c>
      <c r="E400" s="34" t="s">
        <v>448</v>
      </c>
      <c r="F400" s="34" t="s">
        <v>449</v>
      </c>
      <c r="G400" s="34" t="s">
        <v>502</v>
      </c>
      <c r="H400" s="34" t="s">
        <v>518</v>
      </c>
      <c r="I400" s="35" t="s">
        <v>7</v>
      </c>
      <c r="J400" s="35" t="s">
        <v>519</v>
      </c>
      <c r="K400" s="35" t="s">
        <v>520</v>
      </c>
      <c r="L400" s="34">
        <v>9833</v>
      </c>
      <c r="M400" s="34" t="s">
        <v>29</v>
      </c>
      <c r="N400" s="34" t="s">
        <v>434</v>
      </c>
      <c r="O400" s="34" t="s">
        <v>438</v>
      </c>
      <c r="P400" s="34" t="s">
        <v>2024</v>
      </c>
      <c r="Q400" s="34" t="s">
        <v>436</v>
      </c>
      <c r="R400" s="36">
        <v>4721270.59</v>
      </c>
      <c r="S400" s="37">
        <v>4721270.59</v>
      </c>
      <c r="T400" s="45">
        <v>4534111.68</v>
      </c>
      <c r="U400" s="46" t="s">
        <v>33</v>
      </c>
      <c r="V400" s="45">
        <v>4721270.59</v>
      </c>
      <c r="W400" s="40">
        <v>1</v>
      </c>
      <c r="X400" s="45">
        <v>0</v>
      </c>
      <c r="Y400" s="45">
        <v>0</v>
      </c>
      <c r="Z400" s="45">
        <v>0</v>
      </c>
      <c r="AA400" s="45">
        <v>0</v>
      </c>
      <c r="AB400" s="40">
        <v>0.61</v>
      </c>
      <c r="AD400" s="51"/>
    </row>
    <row r="401" spans="1:30" ht="22.5" x14ac:dyDescent="0.25">
      <c r="A401" s="31">
        <v>398</v>
      </c>
      <c r="B401" s="32" t="s">
        <v>53</v>
      </c>
      <c r="C401" s="33">
        <v>7113</v>
      </c>
      <c r="D401" s="33" t="s">
        <v>2028</v>
      </c>
      <c r="E401" s="34" t="s">
        <v>448</v>
      </c>
      <c r="F401" s="34" t="s">
        <v>522</v>
      </c>
      <c r="G401" s="34" t="s">
        <v>523</v>
      </c>
      <c r="H401" s="34" t="s">
        <v>33</v>
      </c>
      <c r="I401" s="35" t="s">
        <v>6</v>
      </c>
      <c r="J401" s="35" t="s">
        <v>524</v>
      </c>
      <c r="K401" s="35" t="s">
        <v>525</v>
      </c>
      <c r="L401" s="34">
        <v>35306</v>
      </c>
      <c r="M401" s="34" t="s">
        <v>29</v>
      </c>
      <c r="N401" s="34" t="s">
        <v>434</v>
      </c>
      <c r="O401" s="34" t="s">
        <v>438</v>
      </c>
      <c r="P401" s="34" t="s">
        <v>446</v>
      </c>
      <c r="Q401" s="34" t="s">
        <v>436</v>
      </c>
      <c r="R401" s="36">
        <v>15685766.363920001</v>
      </c>
      <c r="S401" s="37">
        <v>15685766.363920001</v>
      </c>
      <c r="T401" s="45">
        <v>15063956.869999999</v>
      </c>
      <c r="U401" s="46" t="s">
        <v>33</v>
      </c>
      <c r="V401" s="45">
        <v>15685766.359999999</v>
      </c>
      <c r="W401" s="40">
        <v>1</v>
      </c>
      <c r="X401" s="45">
        <v>0</v>
      </c>
      <c r="Y401" s="45">
        <v>0</v>
      </c>
      <c r="Z401" s="45">
        <v>0</v>
      </c>
      <c r="AA401" s="45">
        <v>0</v>
      </c>
      <c r="AB401" s="40">
        <v>1</v>
      </c>
      <c r="AD401" s="51"/>
    </row>
    <row r="402" spans="1:30" ht="22.5" x14ac:dyDescent="0.25">
      <c r="A402" s="31">
        <v>399</v>
      </c>
      <c r="B402" s="32" t="s">
        <v>67</v>
      </c>
      <c r="C402" s="33">
        <v>7300</v>
      </c>
      <c r="D402" s="33" t="s">
        <v>2029</v>
      </c>
      <c r="E402" s="34" t="s">
        <v>448</v>
      </c>
      <c r="F402" s="34" t="s">
        <v>543</v>
      </c>
      <c r="G402" s="34" t="s">
        <v>564</v>
      </c>
      <c r="H402" s="34" t="s">
        <v>576</v>
      </c>
      <c r="I402" s="35" t="s">
        <v>7</v>
      </c>
      <c r="J402" s="35" t="s">
        <v>577</v>
      </c>
      <c r="K402" s="35" t="s">
        <v>578</v>
      </c>
      <c r="L402" s="34">
        <v>10586</v>
      </c>
      <c r="M402" s="34" t="s">
        <v>40</v>
      </c>
      <c r="N402" s="34" t="s">
        <v>434</v>
      </c>
      <c r="O402" s="34" t="s">
        <v>439</v>
      </c>
      <c r="P402" s="34" t="s">
        <v>2024</v>
      </c>
      <c r="Q402" s="34" t="s">
        <v>436</v>
      </c>
      <c r="R402" s="36">
        <v>8566833.0500000007</v>
      </c>
      <c r="S402" s="37">
        <v>8522942.3200000003</v>
      </c>
      <c r="T402" s="45">
        <v>8185078.9100000001</v>
      </c>
      <c r="U402" s="46" t="s">
        <v>33</v>
      </c>
      <c r="V402" s="45">
        <v>8522942.3200000003</v>
      </c>
      <c r="W402" s="40">
        <v>1</v>
      </c>
      <c r="X402" s="45">
        <v>0</v>
      </c>
      <c r="Y402" s="45">
        <v>0</v>
      </c>
      <c r="Z402" s="45">
        <v>0</v>
      </c>
      <c r="AA402" s="45">
        <v>0</v>
      </c>
      <c r="AB402" s="40">
        <v>0.89</v>
      </c>
      <c r="AD402" s="51"/>
    </row>
    <row r="403" spans="1:30" ht="22.5" x14ac:dyDescent="0.25">
      <c r="A403" s="31">
        <v>400</v>
      </c>
      <c r="B403" s="32" t="s">
        <v>68</v>
      </c>
      <c r="C403" s="33">
        <v>7106</v>
      </c>
      <c r="D403" s="33" t="s">
        <v>2030</v>
      </c>
      <c r="E403" s="34" t="s">
        <v>448</v>
      </c>
      <c r="F403" s="34" t="s">
        <v>543</v>
      </c>
      <c r="G403" s="34" t="s">
        <v>580</v>
      </c>
      <c r="H403" s="34" t="s">
        <v>33</v>
      </c>
      <c r="I403" s="35" t="s">
        <v>6</v>
      </c>
      <c r="J403" s="35" t="s">
        <v>581</v>
      </c>
      <c r="K403" s="35" t="s">
        <v>582</v>
      </c>
      <c r="L403" s="34">
        <v>15168</v>
      </c>
      <c r="M403" s="34" t="s">
        <v>29</v>
      </c>
      <c r="N403" s="34" t="s">
        <v>440</v>
      </c>
      <c r="O403" s="34" t="s">
        <v>438</v>
      </c>
      <c r="P403" s="34" t="s">
        <v>446</v>
      </c>
      <c r="Q403" s="34" t="s">
        <v>436</v>
      </c>
      <c r="R403" s="36" t="s">
        <v>33</v>
      </c>
      <c r="S403" s="37">
        <v>10430579.27</v>
      </c>
      <c r="T403" s="45">
        <v>10017094.01</v>
      </c>
      <c r="U403" s="46" t="s">
        <v>33</v>
      </c>
      <c r="V403" s="45">
        <v>0</v>
      </c>
      <c r="W403" s="40">
        <v>0</v>
      </c>
      <c r="X403" s="45">
        <v>0</v>
      </c>
      <c r="Y403" s="45">
        <v>0</v>
      </c>
      <c r="Z403" s="45">
        <v>0</v>
      </c>
      <c r="AA403" s="45">
        <v>0</v>
      </c>
      <c r="AB403" s="40">
        <v>0</v>
      </c>
      <c r="AD403" s="51"/>
    </row>
    <row r="404" spans="1:30" ht="22.5" x14ac:dyDescent="0.25">
      <c r="A404" s="31">
        <v>401</v>
      </c>
      <c r="B404" s="32" t="s">
        <v>70</v>
      </c>
      <c r="C404" s="33">
        <v>7114</v>
      </c>
      <c r="D404" s="33" t="s">
        <v>2031</v>
      </c>
      <c r="E404" s="34" t="s">
        <v>448</v>
      </c>
      <c r="F404" s="34" t="s">
        <v>584</v>
      </c>
      <c r="G404" s="34" t="s">
        <v>584</v>
      </c>
      <c r="H404" s="34" t="s">
        <v>33</v>
      </c>
      <c r="I404" s="35" t="s">
        <v>6</v>
      </c>
      <c r="J404" s="35" t="s">
        <v>589</v>
      </c>
      <c r="K404" s="35" t="s">
        <v>590</v>
      </c>
      <c r="L404" s="34">
        <v>33196</v>
      </c>
      <c r="M404" s="34" t="s">
        <v>29</v>
      </c>
      <c r="N404" s="34" t="s">
        <v>434</v>
      </c>
      <c r="O404" s="34" t="s">
        <v>439</v>
      </c>
      <c r="P404" s="34" t="s">
        <v>446</v>
      </c>
      <c r="Q404" s="34" t="s">
        <v>436</v>
      </c>
      <c r="R404" s="36">
        <v>8000000</v>
      </c>
      <c r="S404" s="37">
        <v>8000000</v>
      </c>
      <c r="T404" s="45">
        <v>7682866.8799999999</v>
      </c>
      <c r="U404" s="46" t="s">
        <v>33</v>
      </c>
      <c r="V404" s="45">
        <v>8000000</v>
      </c>
      <c r="W404" s="40">
        <v>1</v>
      </c>
      <c r="X404" s="45">
        <v>0</v>
      </c>
      <c r="Y404" s="45">
        <v>0</v>
      </c>
      <c r="Z404" s="45">
        <v>0</v>
      </c>
      <c r="AA404" s="45">
        <v>0</v>
      </c>
      <c r="AB404" s="40">
        <v>1</v>
      </c>
      <c r="AD404" s="51"/>
    </row>
    <row r="405" spans="1:30" ht="22.5" x14ac:dyDescent="0.25">
      <c r="A405" s="31">
        <v>402</v>
      </c>
      <c r="B405" s="32" t="s">
        <v>71</v>
      </c>
      <c r="C405" s="33">
        <v>7161</v>
      </c>
      <c r="D405" s="33" t="s">
        <v>2032</v>
      </c>
      <c r="E405" s="34" t="s">
        <v>448</v>
      </c>
      <c r="F405" s="34" t="s">
        <v>584</v>
      </c>
      <c r="G405" s="34" t="s">
        <v>584</v>
      </c>
      <c r="H405" s="34" t="s">
        <v>592</v>
      </c>
      <c r="I405" s="35" t="s">
        <v>7</v>
      </c>
      <c r="J405" s="35" t="s">
        <v>593</v>
      </c>
      <c r="K405" s="35" t="s">
        <v>594</v>
      </c>
      <c r="L405" s="34">
        <v>11007</v>
      </c>
      <c r="M405" s="34" t="s">
        <v>29</v>
      </c>
      <c r="N405" s="34" t="s">
        <v>434</v>
      </c>
      <c r="O405" s="34" t="s">
        <v>439</v>
      </c>
      <c r="P405" s="34" t="s">
        <v>2024</v>
      </c>
      <c r="Q405" s="34" t="s">
        <v>436</v>
      </c>
      <c r="R405" s="36">
        <v>13021779.73</v>
      </c>
      <c r="S405" s="37">
        <v>8522942.3200000003</v>
      </c>
      <c r="T405" s="45">
        <v>8185078.9100000001</v>
      </c>
      <c r="U405" s="46" t="s">
        <v>33</v>
      </c>
      <c r="V405" s="45">
        <v>8522942.3200000003</v>
      </c>
      <c r="W405" s="40">
        <v>1</v>
      </c>
      <c r="X405" s="45">
        <v>0</v>
      </c>
      <c r="Y405" s="45">
        <v>0</v>
      </c>
      <c r="Z405" s="45">
        <v>0</v>
      </c>
      <c r="AA405" s="45">
        <v>0</v>
      </c>
      <c r="AB405" s="40">
        <v>0.5</v>
      </c>
      <c r="AD405" s="51"/>
    </row>
    <row r="406" spans="1:30" ht="22.5" x14ac:dyDescent="0.25">
      <c r="A406" s="31">
        <v>403</v>
      </c>
      <c r="B406" s="32" t="s">
        <v>74</v>
      </c>
      <c r="C406" s="33">
        <v>7115</v>
      </c>
      <c r="D406" s="33" t="s">
        <v>2033</v>
      </c>
      <c r="E406" s="34" t="s">
        <v>448</v>
      </c>
      <c r="F406" s="34" t="s">
        <v>584</v>
      </c>
      <c r="G406" s="34" t="s">
        <v>604</v>
      </c>
      <c r="H406" s="34" t="s">
        <v>33</v>
      </c>
      <c r="I406" s="35" t="s">
        <v>6</v>
      </c>
      <c r="J406" s="35" t="s">
        <v>605</v>
      </c>
      <c r="K406" s="35" t="s">
        <v>606</v>
      </c>
      <c r="L406" s="34">
        <v>24509</v>
      </c>
      <c r="M406" s="34" t="s">
        <v>29</v>
      </c>
      <c r="N406" s="34" t="s">
        <v>434</v>
      </c>
      <c r="O406" s="34" t="s">
        <v>435</v>
      </c>
      <c r="P406" s="34" t="s">
        <v>2024</v>
      </c>
      <c r="Q406" s="34" t="s">
        <v>436</v>
      </c>
      <c r="R406" s="36">
        <v>41446309.859999999</v>
      </c>
      <c r="S406" s="37">
        <v>8522942.3200000003</v>
      </c>
      <c r="T406" s="45">
        <v>8185078.9100000001</v>
      </c>
      <c r="U406" s="46" t="s">
        <v>33</v>
      </c>
      <c r="V406" s="45">
        <v>4261471.16</v>
      </c>
      <c r="W406" s="40">
        <v>0.52063898306387857</v>
      </c>
      <c r="X406" s="45">
        <v>0</v>
      </c>
      <c r="Y406" s="45">
        <v>0</v>
      </c>
      <c r="Z406" s="45">
        <v>0</v>
      </c>
      <c r="AA406" s="45">
        <v>0</v>
      </c>
      <c r="AB406" s="40">
        <v>0</v>
      </c>
      <c r="AD406" s="51"/>
    </row>
    <row r="407" spans="1:30" ht="22.5" x14ac:dyDescent="0.25">
      <c r="A407" s="31">
        <v>404</v>
      </c>
      <c r="B407" s="32" t="s">
        <v>76</v>
      </c>
      <c r="C407" s="33">
        <v>7179</v>
      </c>
      <c r="D407" s="33" t="s">
        <v>2034</v>
      </c>
      <c r="E407" s="34" t="s">
        <v>608</v>
      </c>
      <c r="F407" s="34" t="s">
        <v>609</v>
      </c>
      <c r="G407" s="34" t="s">
        <v>609</v>
      </c>
      <c r="H407" s="34" t="s">
        <v>613</v>
      </c>
      <c r="I407" s="35" t="s">
        <v>7</v>
      </c>
      <c r="J407" s="35" t="s">
        <v>614</v>
      </c>
      <c r="K407" s="35" t="s">
        <v>615</v>
      </c>
      <c r="L407" s="34">
        <v>2826</v>
      </c>
      <c r="M407" s="34" t="s">
        <v>29</v>
      </c>
      <c r="N407" s="34" t="s">
        <v>434</v>
      </c>
      <c r="O407" s="34" t="s">
        <v>438</v>
      </c>
      <c r="P407" s="34" t="s">
        <v>2024</v>
      </c>
      <c r="Q407" s="34" t="s">
        <v>436</v>
      </c>
      <c r="R407" s="36">
        <v>6263216.7400000002</v>
      </c>
      <c r="S407" s="37">
        <v>6263216.7400000002</v>
      </c>
      <c r="T407" s="45">
        <v>6014932.5599999996</v>
      </c>
      <c r="U407" s="46" t="s">
        <v>33</v>
      </c>
      <c r="V407" s="45">
        <v>6263216.7400000002</v>
      </c>
      <c r="W407" s="40">
        <v>1</v>
      </c>
      <c r="X407" s="45">
        <v>0</v>
      </c>
      <c r="Y407" s="45">
        <v>0</v>
      </c>
      <c r="Z407" s="45">
        <v>0</v>
      </c>
      <c r="AA407" s="45">
        <v>0</v>
      </c>
      <c r="AB407" s="40">
        <v>0.55000000000000004</v>
      </c>
      <c r="AD407" s="51"/>
    </row>
    <row r="408" spans="1:30" ht="22.5" x14ac:dyDescent="0.25">
      <c r="A408" s="31">
        <v>405</v>
      </c>
      <c r="B408" s="32" t="s">
        <v>77</v>
      </c>
      <c r="C408" s="33">
        <v>7147</v>
      </c>
      <c r="D408" s="33" t="s">
        <v>2035</v>
      </c>
      <c r="E408" s="34" t="s">
        <v>608</v>
      </c>
      <c r="F408" s="34" t="s">
        <v>609</v>
      </c>
      <c r="G408" s="34" t="s">
        <v>617</v>
      </c>
      <c r="H408" s="34" t="s">
        <v>33</v>
      </c>
      <c r="I408" s="35" t="s">
        <v>6</v>
      </c>
      <c r="J408" s="35" t="s">
        <v>618</v>
      </c>
      <c r="K408" s="35" t="s">
        <v>619</v>
      </c>
      <c r="L408" s="34">
        <v>4236</v>
      </c>
      <c r="M408" s="34" t="s">
        <v>35</v>
      </c>
      <c r="N408" s="34" t="s">
        <v>434</v>
      </c>
      <c r="O408" s="34" t="s">
        <v>439</v>
      </c>
      <c r="P408" s="34" t="s">
        <v>2024</v>
      </c>
      <c r="Q408" s="34" t="s">
        <v>436</v>
      </c>
      <c r="R408" s="36">
        <v>7568336.2199999997</v>
      </c>
      <c r="S408" s="37">
        <v>7568336.2199999997</v>
      </c>
      <c r="T408" s="45">
        <v>7268314.96</v>
      </c>
      <c r="U408" s="46" t="s">
        <v>33</v>
      </c>
      <c r="V408" s="45">
        <v>7568336.2199999997</v>
      </c>
      <c r="W408" s="40">
        <v>1</v>
      </c>
      <c r="X408" s="45">
        <v>0</v>
      </c>
      <c r="Y408" s="45">
        <v>0</v>
      </c>
      <c r="Z408" s="45">
        <v>0</v>
      </c>
      <c r="AA408" s="45">
        <v>0</v>
      </c>
      <c r="AB408" s="40">
        <v>0.6</v>
      </c>
      <c r="AD408" s="51"/>
    </row>
    <row r="409" spans="1:30" ht="22.5" x14ac:dyDescent="0.25">
      <c r="A409" s="31">
        <v>406</v>
      </c>
      <c r="B409" s="32" t="s">
        <v>84</v>
      </c>
      <c r="C409" s="33">
        <v>7105</v>
      </c>
      <c r="D409" s="33" t="s">
        <v>2036</v>
      </c>
      <c r="E409" s="34" t="s">
        <v>608</v>
      </c>
      <c r="F409" s="34" t="s">
        <v>609</v>
      </c>
      <c r="G409" s="34" t="s">
        <v>640</v>
      </c>
      <c r="H409" s="34" t="s">
        <v>33</v>
      </c>
      <c r="I409" s="35" t="s">
        <v>6</v>
      </c>
      <c r="J409" s="35" t="s">
        <v>641</v>
      </c>
      <c r="K409" s="35" t="s">
        <v>642</v>
      </c>
      <c r="L409" s="34">
        <v>7274</v>
      </c>
      <c r="M409" s="34" t="s">
        <v>29</v>
      </c>
      <c r="N409" s="34" t="s">
        <v>434</v>
      </c>
      <c r="O409" s="34" t="s">
        <v>435</v>
      </c>
      <c r="P409" s="34" t="s">
        <v>2024</v>
      </c>
      <c r="Q409" s="34" t="s">
        <v>436</v>
      </c>
      <c r="R409" s="36" t="s">
        <v>33</v>
      </c>
      <c r="S409" s="37">
        <v>8522942.3200000003</v>
      </c>
      <c r="T409" s="45">
        <v>8185078.9100000001</v>
      </c>
      <c r="U409" s="46" t="s">
        <v>33</v>
      </c>
      <c r="V409" s="45">
        <v>4261471.16</v>
      </c>
      <c r="W409" s="40">
        <v>0.52063898306387857</v>
      </c>
      <c r="X409" s="45">
        <v>0</v>
      </c>
      <c r="Y409" s="45">
        <v>0</v>
      </c>
      <c r="Z409" s="45">
        <v>0</v>
      </c>
      <c r="AA409" s="45">
        <v>0</v>
      </c>
      <c r="AB409" s="40">
        <v>0</v>
      </c>
      <c r="AD409" s="51"/>
    </row>
    <row r="410" spans="1:30" ht="22.5" x14ac:dyDescent="0.25">
      <c r="A410" s="31">
        <v>407</v>
      </c>
      <c r="B410" s="32" t="s">
        <v>94</v>
      </c>
      <c r="C410" s="33">
        <v>7393</v>
      </c>
      <c r="D410" s="33" t="s">
        <v>2037</v>
      </c>
      <c r="E410" s="34" t="s">
        <v>608</v>
      </c>
      <c r="F410" s="34" t="s">
        <v>644</v>
      </c>
      <c r="G410" s="34" t="s">
        <v>676</v>
      </c>
      <c r="H410" s="34" t="s">
        <v>680</v>
      </c>
      <c r="I410" s="35" t="s">
        <v>7</v>
      </c>
      <c r="J410" s="35" t="s">
        <v>681</v>
      </c>
      <c r="K410" s="35" t="s">
        <v>682</v>
      </c>
      <c r="L410" s="34">
        <v>3900</v>
      </c>
      <c r="M410" s="34" t="s">
        <v>40</v>
      </c>
      <c r="N410" s="34" t="s">
        <v>434</v>
      </c>
      <c r="O410" s="34" t="s">
        <v>438</v>
      </c>
      <c r="P410" s="34" t="s">
        <v>2024</v>
      </c>
      <c r="Q410" s="34" t="s">
        <v>436</v>
      </c>
      <c r="R410" s="36">
        <v>10496498.34</v>
      </c>
      <c r="S410" s="37">
        <v>8522942.3200000003</v>
      </c>
      <c r="T410" s="45">
        <v>8185078.9100000001</v>
      </c>
      <c r="U410" s="46" t="s">
        <v>33</v>
      </c>
      <c r="V410" s="45">
        <v>8522942.3200000003</v>
      </c>
      <c r="W410" s="40">
        <v>1</v>
      </c>
      <c r="X410" s="45">
        <v>0</v>
      </c>
      <c r="Y410" s="45">
        <v>0</v>
      </c>
      <c r="Z410" s="45">
        <v>0</v>
      </c>
      <c r="AA410" s="45">
        <v>0</v>
      </c>
      <c r="AB410" s="40">
        <v>0.9</v>
      </c>
      <c r="AD410" s="51"/>
    </row>
    <row r="411" spans="1:30" ht="22.5" x14ac:dyDescent="0.25">
      <c r="A411" s="31">
        <v>408</v>
      </c>
      <c r="B411" s="32" t="s">
        <v>97</v>
      </c>
      <c r="C411" s="33">
        <v>7119</v>
      </c>
      <c r="D411" s="33" t="s">
        <v>2038</v>
      </c>
      <c r="E411" s="34" t="s">
        <v>608</v>
      </c>
      <c r="F411" s="34" t="s">
        <v>688</v>
      </c>
      <c r="G411" s="34" t="s">
        <v>693</v>
      </c>
      <c r="H411" s="34" t="s">
        <v>33</v>
      </c>
      <c r="I411" s="35" t="s">
        <v>6</v>
      </c>
      <c r="J411" s="35" t="s">
        <v>694</v>
      </c>
      <c r="K411" s="35" t="s">
        <v>695</v>
      </c>
      <c r="L411" s="34">
        <v>34540</v>
      </c>
      <c r="M411" s="34" t="s">
        <v>29</v>
      </c>
      <c r="N411" s="34" t="s">
        <v>434</v>
      </c>
      <c r="O411" s="34" t="s">
        <v>435</v>
      </c>
      <c r="P411" s="34" t="s">
        <v>446</v>
      </c>
      <c r="Q411" s="34" t="s">
        <v>436</v>
      </c>
      <c r="R411" s="36">
        <v>8522942.3200000003</v>
      </c>
      <c r="S411" s="37">
        <v>8522942.3200000003</v>
      </c>
      <c r="T411" s="45">
        <v>8185078.9100000001</v>
      </c>
      <c r="U411" s="46" t="s">
        <v>33</v>
      </c>
      <c r="V411" s="45">
        <v>4261471.16</v>
      </c>
      <c r="W411" s="40">
        <v>0.52063898306387857</v>
      </c>
      <c r="X411" s="45">
        <v>0</v>
      </c>
      <c r="Y411" s="45">
        <v>0</v>
      </c>
      <c r="Z411" s="45">
        <v>0</v>
      </c>
      <c r="AA411" s="45">
        <v>0</v>
      </c>
      <c r="AB411" s="40">
        <v>0</v>
      </c>
      <c r="AD411" s="51"/>
    </row>
    <row r="412" spans="1:30" ht="22.5" x14ac:dyDescent="0.25">
      <c r="A412" s="31">
        <v>409</v>
      </c>
      <c r="B412" s="32" t="s">
        <v>99</v>
      </c>
      <c r="C412" s="33">
        <v>7033</v>
      </c>
      <c r="D412" s="33" t="s">
        <v>2039</v>
      </c>
      <c r="E412" s="34" t="s">
        <v>608</v>
      </c>
      <c r="F412" s="34" t="s">
        <v>701</v>
      </c>
      <c r="G412" s="34" t="s">
        <v>702</v>
      </c>
      <c r="H412" s="34" t="s">
        <v>33</v>
      </c>
      <c r="I412" s="35" t="s">
        <v>6</v>
      </c>
      <c r="J412" s="35" t="s">
        <v>703</v>
      </c>
      <c r="K412" s="35" t="s">
        <v>704</v>
      </c>
      <c r="L412" s="34">
        <v>43755</v>
      </c>
      <c r="M412" s="34" t="s">
        <v>29</v>
      </c>
      <c r="N412" s="34" t="s">
        <v>434</v>
      </c>
      <c r="O412" s="34" t="s">
        <v>438</v>
      </c>
      <c r="P412" s="34" t="s">
        <v>446</v>
      </c>
      <c r="Q412" s="34" t="s">
        <v>436</v>
      </c>
      <c r="R412" s="36">
        <v>16082362.630000001</v>
      </c>
      <c r="S412" s="37">
        <v>11829507.279999999</v>
      </c>
      <c r="T412" s="45">
        <v>11360566.220000001</v>
      </c>
      <c r="U412" s="46" t="s">
        <v>33</v>
      </c>
      <c r="V412" s="45">
        <v>11829507.279999999</v>
      </c>
      <c r="W412" s="40">
        <v>1</v>
      </c>
      <c r="X412" s="45">
        <v>0</v>
      </c>
      <c r="Y412" s="45">
        <v>0</v>
      </c>
      <c r="Z412" s="45">
        <v>0</v>
      </c>
      <c r="AA412" s="45">
        <v>0</v>
      </c>
      <c r="AB412" s="40">
        <v>0.53</v>
      </c>
      <c r="AD412" s="51"/>
    </row>
    <row r="413" spans="1:30" ht="22.5" x14ac:dyDescent="0.25">
      <c r="A413" s="31">
        <v>410</v>
      </c>
      <c r="B413" s="32" t="s">
        <v>102</v>
      </c>
      <c r="C413" s="33">
        <v>7266</v>
      </c>
      <c r="D413" s="33" t="s">
        <v>2040</v>
      </c>
      <c r="E413" s="34" t="s">
        <v>608</v>
      </c>
      <c r="F413" s="34" t="s">
        <v>701</v>
      </c>
      <c r="G413" s="34" t="s">
        <v>702</v>
      </c>
      <c r="H413" s="34" t="s">
        <v>714</v>
      </c>
      <c r="I413" s="35" t="s">
        <v>7</v>
      </c>
      <c r="J413" s="35" t="s">
        <v>715</v>
      </c>
      <c r="K413" s="35" t="s">
        <v>716</v>
      </c>
      <c r="L413" s="34">
        <v>9859</v>
      </c>
      <c r="M413" s="34" t="s">
        <v>40</v>
      </c>
      <c r="N413" s="34" t="s">
        <v>434</v>
      </c>
      <c r="O413" s="34" t="s">
        <v>435</v>
      </c>
      <c r="P413" s="34" t="s">
        <v>2024</v>
      </c>
      <c r="Q413" s="34" t="s">
        <v>436</v>
      </c>
      <c r="R413" s="36">
        <v>12654067.5</v>
      </c>
      <c r="S413" s="37">
        <v>8522942.3200000003</v>
      </c>
      <c r="T413" s="45">
        <v>8185078.9100000001</v>
      </c>
      <c r="U413" s="46" t="s">
        <v>33</v>
      </c>
      <c r="V413" s="45">
        <v>0</v>
      </c>
      <c r="W413" s="40">
        <v>0</v>
      </c>
      <c r="X413" s="45">
        <v>0</v>
      </c>
      <c r="Y413" s="45">
        <v>0</v>
      </c>
      <c r="Z413" s="45">
        <v>0</v>
      </c>
      <c r="AA413" s="45">
        <v>0</v>
      </c>
      <c r="AB413" s="40">
        <v>0</v>
      </c>
      <c r="AD413" s="51"/>
    </row>
    <row r="414" spans="1:30" ht="22.5" x14ac:dyDescent="0.25">
      <c r="A414" s="31">
        <v>411</v>
      </c>
      <c r="B414" s="32" t="s">
        <v>117</v>
      </c>
      <c r="C414" s="33">
        <v>7048</v>
      </c>
      <c r="D414" s="33" t="s">
        <v>2041</v>
      </c>
      <c r="E414" s="34" t="s">
        <v>754</v>
      </c>
      <c r="F414" s="34" t="s">
        <v>755</v>
      </c>
      <c r="G414" s="34" t="s">
        <v>776</v>
      </c>
      <c r="H414" s="34" t="s">
        <v>33</v>
      </c>
      <c r="I414" s="35" t="s">
        <v>6</v>
      </c>
      <c r="J414" s="35" t="s">
        <v>777</v>
      </c>
      <c r="K414" s="35" t="s">
        <v>778</v>
      </c>
      <c r="L414" s="34">
        <v>7820</v>
      </c>
      <c r="M414" s="34" t="s">
        <v>29</v>
      </c>
      <c r="N414" s="34" t="s">
        <v>434</v>
      </c>
      <c r="O414" s="34" t="s">
        <v>439</v>
      </c>
      <c r="P414" s="34" t="s">
        <v>2024</v>
      </c>
      <c r="Q414" s="34" t="s">
        <v>436</v>
      </c>
      <c r="R414" s="36">
        <v>10509244</v>
      </c>
      <c r="S414" s="37">
        <v>8522942.3200000003</v>
      </c>
      <c r="T414" s="45">
        <v>8185078.9100000001</v>
      </c>
      <c r="U414" s="46" t="s">
        <v>33</v>
      </c>
      <c r="V414" s="45">
        <v>4261471.16</v>
      </c>
      <c r="W414" s="40">
        <v>0.52063898306387857</v>
      </c>
      <c r="X414" s="45">
        <v>0</v>
      </c>
      <c r="Y414" s="45">
        <v>0</v>
      </c>
      <c r="Z414" s="45">
        <v>0</v>
      </c>
      <c r="AA414" s="45">
        <v>0</v>
      </c>
      <c r="AB414" s="40">
        <v>0</v>
      </c>
      <c r="AD414" s="51"/>
    </row>
    <row r="415" spans="1:30" ht="22.5" x14ac:dyDescent="0.25">
      <c r="A415" s="31">
        <v>412</v>
      </c>
      <c r="B415" s="32" t="s">
        <v>129</v>
      </c>
      <c r="C415" s="33">
        <v>7039</v>
      </c>
      <c r="D415" s="33" t="s">
        <v>2042</v>
      </c>
      <c r="E415" s="34" t="s">
        <v>754</v>
      </c>
      <c r="F415" s="34" t="s">
        <v>816</v>
      </c>
      <c r="G415" s="34" t="s">
        <v>825</v>
      </c>
      <c r="H415" s="34" t="s">
        <v>33</v>
      </c>
      <c r="I415" s="35" t="s">
        <v>6</v>
      </c>
      <c r="J415" s="35" t="s">
        <v>826</v>
      </c>
      <c r="K415" s="35" t="s">
        <v>827</v>
      </c>
      <c r="L415" s="34">
        <v>6333</v>
      </c>
      <c r="M415" s="34" t="s">
        <v>29</v>
      </c>
      <c r="N415" s="34" t="s">
        <v>440</v>
      </c>
      <c r="O415" s="34" t="s">
        <v>435</v>
      </c>
      <c r="P415" s="34" t="s">
        <v>446</v>
      </c>
      <c r="Q415" s="34" t="s">
        <v>436</v>
      </c>
      <c r="R415" s="36">
        <v>8899690.2200000007</v>
      </c>
      <c r="S415" s="37">
        <v>8899690.2200000007</v>
      </c>
      <c r="T415" s="45">
        <v>8546891.9100000001</v>
      </c>
      <c r="U415" s="46" t="s">
        <v>33</v>
      </c>
      <c r="V415" s="45">
        <v>8899690.2200000007</v>
      </c>
      <c r="W415" s="40">
        <v>1</v>
      </c>
      <c r="X415" s="45">
        <v>0</v>
      </c>
      <c r="Y415" s="45">
        <v>0</v>
      </c>
      <c r="Z415" s="45">
        <v>0</v>
      </c>
      <c r="AA415" s="45">
        <v>0</v>
      </c>
      <c r="AB415" s="40">
        <v>0.50190000000000001</v>
      </c>
      <c r="AD415" s="51"/>
    </row>
    <row r="416" spans="1:30" ht="22.5" x14ac:dyDescent="0.25">
      <c r="A416" s="31">
        <v>413</v>
      </c>
      <c r="B416" s="32" t="s">
        <v>150</v>
      </c>
      <c r="C416" s="33">
        <v>7137</v>
      </c>
      <c r="D416" s="33" t="s">
        <v>2043</v>
      </c>
      <c r="E416" s="34" t="s">
        <v>754</v>
      </c>
      <c r="F416" s="34" t="s">
        <v>900</v>
      </c>
      <c r="G416" s="34" t="s">
        <v>905</v>
      </c>
      <c r="H416" s="34" t="s">
        <v>33</v>
      </c>
      <c r="I416" s="35" t="s">
        <v>6</v>
      </c>
      <c r="J416" s="35" t="s">
        <v>906</v>
      </c>
      <c r="K416" s="35" t="s">
        <v>907</v>
      </c>
      <c r="L416" s="34">
        <v>42092</v>
      </c>
      <c r="M416" s="34" t="s">
        <v>29</v>
      </c>
      <c r="N416" s="34" t="s">
        <v>441</v>
      </c>
      <c r="O416" s="34" t="s">
        <v>438</v>
      </c>
      <c r="P416" s="34" t="s">
        <v>446</v>
      </c>
      <c r="Q416" s="34" t="s">
        <v>436</v>
      </c>
      <c r="R416" s="36">
        <v>3647746.04</v>
      </c>
      <c r="S416" s="37">
        <v>3647746.04</v>
      </c>
      <c r="T416" s="45">
        <v>3503143.41</v>
      </c>
      <c r="U416" s="46" t="s">
        <v>33</v>
      </c>
      <c r="V416" s="45">
        <v>1823873.02</v>
      </c>
      <c r="W416" s="40">
        <v>0.52063898234757111</v>
      </c>
      <c r="X416" s="45">
        <v>0</v>
      </c>
      <c r="Y416" s="45">
        <v>0</v>
      </c>
      <c r="Z416" s="45">
        <v>0</v>
      </c>
      <c r="AA416" s="45">
        <v>0</v>
      </c>
      <c r="AB416" s="40">
        <v>0</v>
      </c>
      <c r="AD416" s="51"/>
    </row>
    <row r="417" spans="1:30" ht="22.5" x14ac:dyDescent="0.25">
      <c r="A417" s="31">
        <v>414</v>
      </c>
      <c r="B417" s="32" t="s">
        <v>150</v>
      </c>
      <c r="C417" s="33">
        <v>7137</v>
      </c>
      <c r="D417" s="33" t="s">
        <v>2044</v>
      </c>
      <c r="E417" s="34" t="s">
        <v>754</v>
      </c>
      <c r="F417" s="34" t="s">
        <v>900</v>
      </c>
      <c r="G417" s="34" t="s">
        <v>905</v>
      </c>
      <c r="H417" s="34" t="s">
        <v>33</v>
      </c>
      <c r="I417" s="35" t="s">
        <v>6</v>
      </c>
      <c r="J417" s="35" t="s">
        <v>906</v>
      </c>
      <c r="K417" s="35" t="s">
        <v>907</v>
      </c>
      <c r="L417" s="34">
        <v>42092</v>
      </c>
      <c r="M417" s="34" t="s">
        <v>29</v>
      </c>
      <c r="N417" s="34" t="s">
        <v>440</v>
      </c>
      <c r="O417" s="34" t="s">
        <v>435</v>
      </c>
      <c r="P417" s="34" t="s">
        <v>446</v>
      </c>
      <c r="Q417" s="34" t="s">
        <v>436</v>
      </c>
      <c r="R417" s="36" t="s">
        <v>33</v>
      </c>
      <c r="S417" s="37">
        <v>10430579.27</v>
      </c>
      <c r="T417" s="45">
        <v>10017094.01</v>
      </c>
      <c r="U417" s="46" t="s">
        <v>33</v>
      </c>
      <c r="V417" s="45">
        <v>0</v>
      </c>
      <c r="W417" s="40">
        <v>0</v>
      </c>
      <c r="X417" s="45">
        <v>0</v>
      </c>
      <c r="Y417" s="45">
        <v>0</v>
      </c>
      <c r="Z417" s="45">
        <v>0</v>
      </c>
      <c r="AA417" s="45">
        <v>0</v>
      </c>
      <c r="AB417" s="40">
        <v>0</v>
      </c>
      <c r="AD417" s="51"/>
    </row>
    <row r="418" spans="1:30" ht="22.5" x14ac:dyDescent="0.25">
      <c r="A418" s="31">
        <v>415</v>
      </c>
      <c r="B418" s="32" t="s">
        <v>151</v>
      </c>
      <c r="C418" s="33">
        <v>7049</v>
      </c>
      <c r="D418" s="33" t="s">
        <v>2045</v>
      </c>
      <c r="E418" s="34" t="s">
        <v>754</v>
      </c>
      <c r="F418" s="34" t="s">
        <v>900</v>
      </c>
      <c r="G418" s="34" t="s">
        <v>909</v>
      </c>
      <c r="H418" s="34" t="s">
        <v>33</v>
      </c>
      <c r="I418" s="35" t="s">
        <v>6</v>
      </c>
      <c r="J418" s="35" t="s">
        <v>910</v>
      </c>
      <c r="K418" s="35" t="s">
        <v>911</v>
      </c>
      <c r="L418" s="34">
        <v>7672</v>
      </c>
      <c r="M418" s="34" t="s">
        <v>442</v>
      </c>
      <c r="N418" s="34" t="s">
        <v>434</v>
      </c>
      <c r="O418" s="34" t="s">
        <v>435</v>
      </c>
      <c r="P418" s="34" t="s">
        <v>2024</v>
      </c>
      <c r="Q418" s="34" t="s">
        <v>436</v>
      </c>
      <c r="R418" s="36" t="s">
        <v>33</v>
      </c>
      <c r="S418" s="37">
        <v>8522942.3200000003</v>
      </c>
      <c r="T418" s="45">
        <v>8185078.9100000001</v>
      </c>
      <c r="U418" s="46" t="s">
        <v>33</v>
      </c>
      <c r="V418" s="45">
        <v>8522942.3200000003</v>
      </c>
      <c r="W418" s="40">
        <v>1</v>
      </c>
      <c r="X418" s="45">
        <v>0</v>
      </c>
      <c r="Y418" s="45">
        <v>0</v>
      </c>
      <c r="Z418" s="45">
        <v>0</v>
      </c>
      <c r="AA418" s="45">
        <v>0</v>
      </c>
      <c r="AB418" s="40">
        <v>0.4</v>
      </c>
      <c r="AD418" s="51"/>
    </row>
    <row r="419" spans="1:30" ht="22.5" x14ac:dyDescent="0.25">
      <c r="A419" s="31">
        <v>416</v>
      </c>
      <c r="B419" s="32" t="s">
        <v>157</v>
      </c>
      <c r="C419" s="33">
        <v>7375</v>
      </c>
      <c r="D419" s="33" t="s">
        <v>2046</v>
      </c>
      <c r="E419" s="34" t="s">
        <v>754</v>
      </c>
      <c r="F419" s="34" t="s">
        <v>900</v>
      </c>
      <c r="G419" s="34" t="s">
        <v>929</v>
      </c>
      <c r="H419" s="34" t="s">
        <v>933</v>
      </c>
      <c r="I419" s="35" t="s">
        <v>7</v>
      </c>
      <c r="J419" s="35" t="s">
        <v>934</v>
      </c>
      <c r="K419" s="35" t="s">
        <v>935</v>
      </c>
      <c r="L419" s="34">
        <v>11151</v>
      </c>
      <c r="M419" s="34" t="s">
        <v>29</v>
      </c>
      <c r="N419" s="34" t="s">
        <v>437</v>
      </c>
      <c r="O419" s="34" t="s">
        <v>443</v>
      </c>
      <c r="P419" s="34" t="s">
        <v>2024</v>
      </c>
      <c r="Q419" s="34" t="s">
        <v>436</v>
      </c>
      <c r="R419" s="36">
        <v>4944707.21</v>
      </c>
      <c r="S419" s="37">
        <v>4944707.21</v>
      </c>
      <c r="T419" s="45">
        <v>4748690.91</v>
      </c>
      <c r="U419" s="46" t="s">
        <v>33</v>
      </c>
      <c r="V419" s="45">
        <v>2472353.61</v>
      </c>
      <c r="W419" s="40">
        <v>0.5206389838499722</v>
      </c>
      <c r="X419" s="45">
        <v>0</v>
      </c>
      <c r="Y419" s="45">
        <v>0</v>
      </c>
      <c r="Z419" s="45">
        <v>0</v>
      </c>
      <c r="AA419" s="45">
        <v>0</v>
      </c>
      <c r="AB419" s="40">
        <v>0.55000000000000004</v>
      </c>
      <c r="AD419" s="51"/>
    </row>
    <row r="420" spans="1:30" ht="22.5" x14ac:dyDescent="0.25">
      <c r="A420" s="31">
        <v>417</v>
      </c>
      <c r="B420" s="32" t="s">
        <v>158</v>
      </c>
      <c r="C420" s="33">
        <v>7374</v>
      </c>
      <c r="D420" s="33" t="s">
        <v>2047</v>
      </c>
      <c r="E420" s="34" t="s">
        <v>754</v>
      </c>
      <c r="F420" s="34" t="s">
        <v>900</v>
      </c>
      <c r="G420" s="34" t="s">
        <v>929</v>
      </c>
      <c r="H420" s="34" t="s">
        <v>937</v>
      </c>
      <c r="I420" s="35" t="s">
        <v>7</v>
      </c>
      <c r="J420" s="35" t="s">
        <v>938</v>
      </c>
      <c r="K420" s="35" t="s">
        <v>939</v>
      </c>
      <c r="L420" s="34">
        <v>11509</v>
      </c>
      <c r="M420" s="34" t="s">
        <v>29</v>
      </c>
      <c r="N420" s="34" t="s">
        <v>437</v>
      </c>
      <c r="O420" s="34" t="s">
        <v>435</v>
      </c>
      <c r="P420" s="34" t="s">
        <v>2024</v>
      </c>
      <c r="Q420" s="34" t="s">
        <v>436</v>
      </c>
      <c r="R420" s="36">
        <v>10223993.050000001</v>
      </c>
      <c r="S420" s="37">
        <v>5438841.3700000001</v>
      </c>
      <c r="T420" s="45">
        <v>5223236.78</v>
      </c>
      <c r="U420" s="46" t="s">
        <v>33</v>
      </c>
      <c r="V420" s="45">
        <v>5438841.3799999999</v>
      </c>
      <c r="W420" s="40">
        <v>1</v>
      </c>
      <c r="X420" s="45">
        <v>0</v>
      </c>
      <c r="Y420" s="45">
        <v>0</v>
      </c>
      <c r="Z420" s="45">
        <v>0</v>
      </c>
      <c r="AA420" s="45">
        <v>0</v>
      </c>
      <c r="AB420" s="40">
        <v>0.5</v>
      </c>
      <c r="AD420" s="51"/>
    </row>
    <row r="421" spans="1:30" ht="22.5" x14ac:dyDescent="0.25">
      <c r="A421" s="31">
        <v>418</v>
      </c>
      <c r="B421" s="32" t="s">
        <v>156</v>
      </c>
      <c r="C421" s="33">
        <v>7318</v>
      </c>
      <c r="D421" s="33" t="s">
        <v>2048</v>
      </c>
      <c r="E421" s="34" t="s">
        <v>754</v>
      </c>
      <c r="F421" s="34" t="s">
        <v>900</v>
      </c>
      <c r="G421" s="34" t="s">
        <v>929</v>
      </c>
      <c r="H421" s="34" t="s">
        <v>33</v>
      </c>
      <c r="I421" s="35" t="s">
        <v>6</v>
      </c>
      <c r="J421" s="35" t="s">
        <v>930</v>
      </c>
      <c r="K421" s="35" t="s">
        <v>931</v>
      </c>
      <c r="L421" s="34">
        <v>46516</v>
      </c>
      <c r="M421" s="34" t="s">
        <v>29</v>
      </c>
      <c r="N421" s="34" t="s">
        <v>434</v>
      </c>
      <c r="O421" s="34" t="s">
        <v>439</v>
      </c>
      <c r="P421" s="34" t="s">
        <v>446</v>
      </c>
      <c r="Q421" s="34" t="s">
        <v>436</v>
      </c>
      <c r="R421" s="36">
        <v>4505532.8099999996</v>
      </c>
      <c r="S421" s="37">
        <v>4505532.8099999996</v>
      </c>
      <c r="T421" s="45">
        <v>4326926.0999999996</v>
      </c>
      <c r="U421" s="46" t="s">
        <v>33</v>
      </c>
      <c r="V421" s="45">
        <v>4505532.82</v>
      </c>
      <c r="W421" s="40">
        <v>1</v>
      </c>
      <c r="X421" s="45">
        <v>0</v>
      </c>
      <c r="Y421" s="45">
        <v>0</v>
      </c>
      <c r="Z421" s="45">
        <v>0</v>
      </c>
      <c r="AA421" s="45">
        <v>0</v>
      </c>
      <c r="AB421" s="40">
        <v>1</v>
      </c>
      <c r="AD421" s="51"/>
    </row>
    <row r="422" spans="1:30" ht="22.5" x14ac:dyDescent="0.25">
      <c r="A422" s="31">
        <v>419</v>
      </c>
      <c r="B422" s="32" t="s">
        <v>159</v>
      </c>
      <c r="C422" s="33">
        <v>7110</v>
      </c>
      <c r="D422" s="33" t="s">
        <v>2049</v>
      </c>
      <c r="E422" s="34" t="s">
        <v>754</v>
      </c>
      <c r="F422" s="34" t="s">
        <v>900</v>
      </c>
      <c r="G422" s="34" t="s">
        <v>941</v>
      </c>
      <c r="H422" s="34" t="s">
        <v>33</v>
      </c>
      <c r="I422" s="35" t="s">
        <v>6</v>
      </c>
      <c r="J422" s="35" t="s">
        <v>942</v>
      </c>
      <c r="K422" s="35" t="s">
        <v>943</v>
      </c>
      <c r="L422" s="34">
        <v>13348</v>
      </c>
      <c r="M422" s="34" t="s">
        <v>29</v>
      </c>
      <c r="N422" s="34" t="s">
        <v>434</v>
      </c>
      <c r="O422" s="34" t="s">
        <v>435</v>
      </c>
      <c r="P422" s="34" t="s">
        <v>2024</v>
      </c>
      <c r="Q422" s="34" t="s">
        <v>436</v>
      </c>
      <c r="R422" s="36" t="s">
        <v>33</v>
      </c>
      <c r="S422" s="37">
        <v>8522942.3200000003</v>
      </c>
      <c r="T422" s="45">
        <v>8185078.9100000001</v>
      </c>
      <c r="U422" s="46" t="s">
        <v>33</v>
      </c>
      <c r="V422" s="45">
        <v>4261471.16</v>
      </c>
      <c r="W422" s="40">
        <v>0.52063898306387857</v>
      </c>
      <c r="X422" s="45">
        <v>0</v>
      </c>
      <c r="Y422" s="45">
        <v>0</v>
      </c>
      <c r="Z422" s="45">
        <v>0</v>
      </c>
      <c r="AA422" s="45">
        <v>0</v>
      </c>
      <c r="AB422" s="40">
        <v>0</v>
      </c>
      <c r="AD422" s="51"/>
    </row>
    <row r="423" spans="1:30" ht="22.5" x14ac:dyDescent="0.25">
      <c r="A423" s="31">
        <v>420</v>
      </c>
      <c r="B423" s="32" t="s">
        <v>160</v>
      </c>
      <c r="C423" s="33">
        <v>7120</v>
      </c>
      <c r="D423" s="33" t="s">
        <v>2050</v>
      </c>
      <c r="E423" s="34" t="s">
        <v>754</v>
      </c>
      <c r="F423" s="34" t="s">
        <v>900</v>
      </c>
      <c r="G423" s="34" t="s">
        <v>945</v>
      </c>
      <c r="H423" s="34" t="s">
        <v>33</v>
      </c>
      <c r="I423" s="35" t="s">
        <v>6</v>
      </c>
      <c r="J423" s="35" t="s">
        <v>946</v>
      </c>
      <c r="K423" s="35" t="s">
        <v>947</v>
      </c>
      <c r="L423" s="34">
        <v>23850</v>
      </c>
      <c r="M423" s="34" t="s">
        <v>29</v>
      </c>
      <c r="N423" s="34" t="s">
        <v>434</v>
      </c>
      <c r="O423" s="34" t="s">
        <v>439</v>
      </c>
      <c r="P423" s="34" t="s">
        <v>2024</v>
      </c>
      <c r="Q423" s="34" t="s">
        <v>436</v>
      </c>
      <c r="R423" s="36">
        <v>8640338.0800000001</v>
      </c>
      <c r="S423" s="37">
        <v>8522942.3200000003</v>
      </c>
      <c r="T423" s="45">
        <v>8185078.9100000001</v>
      </c>
      <c r="U423" s="46" t="s">
        <v>33</v>
      </c>
      <c r="V423" s="45">
        <v>4261471.16</v>
      </c>
      <c r="W423" s="40">
        <v>0.52063898306387857</v>
      </c>
      <c r="X423" s="45">
        <v>0</v>
      </c>
      <c r="Y423" s="45">
        <v>0</v>
      </c>
      <c r="Z423" s="45">
        <v>0</v>
      </c>
      <c r="AA423" s="45">
        <v>0</v>
      </c>
      <c r="AB423" s="40">
        <v>0</v>
      </c>
      <c r="AD423" s="51"/>
    </row>
    <row r="424" spans="1:30" ht="22.5" x14ac:dyDescent="0.25">
      <c r="A424" s="31">
        <v>421</v>
      </c>
      <c r="B424" s="32" t="s">
        <v>161</v>
      </c>
      <c r="C424" s="33">
        <v>7207</v>
      </c>
      <c r="D424" s="33" t="s">
        <v>2051</v>
      </c>
      <c r="E424" s="34" t="s">
        <v>754</v>
      </c>
      <c r="F424" s="34" t="s">
        <v>900</v>
      </c>
      <c r="G424" s="34" t="s">
        <v>945</v>
      </c>
      <c r="H424" s="34" t="s">
        <v>949</v>
      </c>
      <c r="I424" s="35" t="s">
        <v>7</v>
      </c>
      <c r="J424" s="35" t="s">
        <v>950</v>
      </c>
      <c r="K424" s="35" t="s">
        <v>951</v>
      </c>
      <c r="L424" s="34">
        <v>7201</v>
      </c>
      <c r="M424" s="34" t="s">
        <v>29</v>
      </c>
      <c r="N424" s="34" t="s">
        <v>434</v>
      </c>
      <c r="O424" s="34" t="s">
        <v>439</v>
      </c>
      <c r="P424" s="34" t="s">
        <v>2024</v>
      </c>
      <c r="Q424" s="34" t="s">
        <v>436</v>
      </c>
      <c r="R424" s="36">
        <v>6386342.25</v>
      </c>
      <c r="S424" s="37">
        <v>6386342.25</v>
      </c>
      <c r="T424" s="45">
        <v>6133177.1699999999</v>
      </c>
      <c r="U424" s="46" t="s">
        <v>33</v>
      </c>
      <c r="V424" s="45">
        <v>6386342.25</v>
      </c>
      <c r="W424" s="40">
        <v>1</v>
      </c>
      <c r="X424" s="45">
        <v>0</v>
      </c>
      <c r="Y424" s="45">
        <v>0</v>
      </c>
      <c r="Z424" s="45">
        <v>0</v>
      </c>
      <c r="AA424" s="45">
        <v>0</v>
      </c>
      <c r="AB424" s="40">
        <v>0.55000000000000004</v>
      </c>
      <c r="AD424" s="51"/>
    </row>
    <row r="425" spans="1:30" ht="22.5" x14ac:dyDescent="0.25">
      <c r="A425" s="31">
        <v>422</v>
      </c>
      <c r="B425" s="32" t="s">
        <v>162</v>
      </c>
      <c r="C425" s="33">
        <v>7243</v>
      </c>
      <c r="D425" s="33" t="s">
        <v>2052</v>
      </c>
      <c r="E425" s="34" t="s">
        <v>754</v>
      </c>
      <c r="F425" s="34" t="s">
        <v>900</v>
      </c>
      <c r="G425" s="34" t="s">
        <v>945</v>
      </c>
      <c r="H425" s="34" t="s">
        <v>953</v>
      </c>
      <c r="I425" s="35" t="s">
        <v>7</v>
      </c>
      <c r="J425" s="35" t="s">
        <v>954</v>
      </c>
      <c r="K425" s="35" t="s">
        <v>955</v>
      </c>
      <c r="L425" s="34">
        <v>3622</v>
      </c>
      <c r="M425" s="34" t="s">
        <v>29</v>
      </c>
      <c r="N425" s="34" t="s">
        <v>437</v>
      </c>
      <c r="O425" s="34" t="s">
        <v>435</v>
      </c>
      <c r="P425" s="34" t="s">
        <v>2024</v>
      </c>
      <c r="Q425" s="34" t="s">
        <v>436</v>
      </c>
      <c r="R425" s="36">
        <v>7557864.0800000001</v>
      </c>
      <c r="S425" s="37">
        <v>5438841.3700000001</v>
      </c>
      <c r="T425" s="45">
        <v>5223236.78</v>
      </c>
      <c r="U425" s="46" t="s">
        <v>33</v>
      </c>
      <c r="V425" s="45">
        <v>5438841.3700000001</v>
      </c>
      <c r="W425" s="40">
        <v>1</v>
      </c>
      <c r="X425" s="45">
        <v>0</v>
      </c>
      <c r="Y425" s="45">
        <v>0</v>
      </c>
      <c r="Z425" s="45">
        <v>0</v>
      </c>
      <c r="AA425" s="45">
        <v>0</v>
      </c>
      <c r="AB425" s="40">
        <v>0.51759999999999995</v>
      </c>
      <c r="AD425" s="51"/>
    </row>
    <row r="426" spans="1:30" ht="22.5" x14ac:dyDescent="0.25">
      <c r="A426" s="31">
        <v>423</v>
      </c>
      <c r="B426" s="32" t="s">
        <v>163</v>
      </c>
      <c r="C426" s="33">
        <v>7259</v>
      </c>
      <c r="D426" s="33" t="s">
        <v>2053</v>
      </c>
      <c r="E426" s="34" t="s">
        <v>754</v>
      </c>
      <c r="F426" s="34" t="s">
        <v>900</v>
      </c>
      <c r="G426" s="34" t="s">
        <v>945</v>
      </c>
      <c r="H426" s="34" t="s">
        <v>957</v>
      </c>
      <c r="I426" s="35" t="s">
        <v>7</v>
      </c>
      <c r="J426" s="35" t="s">
        <v>958</v>
      </c>
      <c r="K426" s="35" t="s">
        <v>959</v>
      </c>
      <c r="L426" s="34">
        <v>3955</v>
      </c>
      <c r="M426" s="34" t="s">
        <v>29</v>
      </c>
      <c r="N426" s="34" t="s">
        <v>434</v>
      </c>
      <c r="O426" s="34" t="s">
        <v>435</v>
      </c>
      <c r="P426" s="34" t="s">
        <v>2024</v>
      </c>
      <c r="Q426" s="34" t="s">
        <v>436</v>
      </c>
      <c r="R426" s="36" t="s">
        <v>33</v>
      </c>
      <c r="S426" s="37">
        <v>8522942.3200000003</v>
      </c>
      <c r="T426" s="45">
        <v>8185078.9100000001</v>
      </c>
      <c r="U426" s="46" t="s">
        <v>33</v>
      </c>
      <c r="V426" s="45">
        <v>4261471.16</v>
      </c>
      <c r="W426" s="40">
        <v>0.52063898306387857</v>
      </c>
      <c r="X426" s="45">
        <v>0</v>
      </c>
      <c r="Y426" s="45">
        <v>0</v>
      </c>
      <c r="Z426" s="45">
        <v>0</v>
      </c>
      <c r="AA426" s="45">
        <v>0</v>
      </c>
      <c r="AB426" s="40">
        <v>0.57999999999999996</v>
      </c>
      <c r="AD426" s="51"/>
    </row>
    <row r="427" spans="1:30" ht="22.5" x14ac:dyDescent="0.25">
      <c r="A427" s="31">
        <v>424</v>
      </c>
      <c r="B427" s="32" t="s">
        <v>165</v>
      </c>
      <c r="C427" s="33">
        <v>7222</v>
      </c>
      <c r="D427" s="33" t="s">
        <v>2054</v>
      </c>
      <c r="E427" s="34" t="s">
        <v>754</v>
      </c>
      <c r="F427" s="34" t="s">
        <v>900</v>
      </c>
      <c r="G427" s="34" t="s">
        <v>900</v>
      </c>
      <c r="H427" s="34" t="s">
        <v>964</v>
      </c>
      <c r="I427" s="35" t="s">
        <v>7</v>
      </c>
      <c r="J427" s="35" t="s">
        <v>965</v>
      </c>
      <c r="K427" s="35" t="s">
        <v>966</v>
      </c>
      <c r="L427" s="34">
        <v>29524</v>
      </c>
      <c r="M427" s="34" t="s">
        <v>442</v>
      </c>
      <c r="N427" s="34" t="s">
        <v>437</v>
      </c>
      <c r="O427" s="34" t="s">
        <v>443</v>
      </c>
      <c r="P427" s="34" t="s">
        <v>446</v>
      </c>
      <c r="Q427" s="34" t="s">
        <v>436</v>
      </c>
      <c r="R427" s="36">
        <v>3000000</v>
      </c>
      <c r="S427" s="37">
        <v>3000000</v>
      </c>
      <c r="T427" s="45">
        <v>2881075.08</v>
      </c>
      <c r="U427" s="46" t="s">
        <v>33</v>
      </c>
      <c r="V427" s="45">
        <v>3000000</v>
      </c>
      <c r="W427" s="40">
        <v>1</v>
      </c>
      <c r="X427" s="45">
        <v>0</v>
      </c>
      <c r="Y427" s="45">
        <v>0</v>
      </c>
      <c r="Z427" s="45">
        <v>0</v>
      </c>
      <c r="AA427" s="45">
        <v>0</v>
      </c>
      <c r="AB427" s="40">
        <v>0</v>
      </c>
      <c r="AD427" s="51"/>
    </row>
    <row r="428" spans="1:30" ht="22.5" x14ac:dyDescent="0.25">
      <c r="A428" s="31">
        <v>425</v>
      </c>
      <c r="B428" s="32" t="s">
        <v>166</v>
      </c>
      <c r="C428" s="33">
        <v>7238</v>
      </c>
      <c r="D428" s="33" t="s">
        <v>2055</v>
      </c>
      <c r="E428" s="34" t="s">
        <v>754</v>
      </c>
      <c r="F428" s="34" t="s">
        <v>900</v>
      </c>
      <c r="G428" s="34" t="s">
        <v>900</v>
      </c>
      <c r="H428" s="34" t="s">
        <v>968</v>
      </c>
      <c r="I428" s="35" t="s">
        <v>7</v>
      </c>
      <c r="J428" s="35" t="s">
        <v>969</v>
      </c>
      <c r="K428" s="35" t="s">
        <v>970</v>
      </c>
      <c r="L428" s="34">
        <v>17067</v>
      </c>
      <c r="M428" s="34" t="s">
        <v>29</v>
      </c>
      <c r="N428" s="34" t="s">
        <v>437</v>
      </c>
      <c r="O428" s="34" t="s">
        <v>435</v>
      </c>
      <c r="P428" s="34" t="s">
        <v>2024</v>
      </c>
      <c r="Q428" s="34" t="s">
        <v>436</v>
      </c>
      <c r="R428" s="36" t="s">
        <v>444</v>
      </c>
      <c r="S428" s="37">
        <v>5438841.3700000001</v>
      </c>
      <c r="T428" s="45">
        <v>5223236.78</v>
      </c>
      <c r="U428" s="46" t="s">
        <v>33</v>
      </c>
      <c r="V428" s="45">
        <v>2719420.69</v>
      </c>
      <c r="W428" s="40">
        <v>0.52063898393669983</v>
      </c>
      <c r="X428" s="45">
        <v>0</v>
      </c>
      <c r="Y428" s="45">
        <v>0</v>
      </c>
      <c r="Z428" s="45">
        <v>0</v>
      </c>
      <c r="AA428" s="45">
        <v>0</v>
      </c>
      <c r="AB428" s="40">
        <v>0</v>
      </c>
      <c r="AD428" s="51"/>
    </row>
    <row r="429" spans="1:30" ht="22.5" x14ac:dyDescent="0.25">
      <c r="A429" s="31">
        <v>426</v>
      </c>
      <c r="B429" s="32" t="s">
        <v>168</v>
      </c>
      <c r="C429" s="33">
        <v>7299</v>
      </c>
      <c r="D429" s="33" t="s">
        <v>2056</v>
      </c>
      <c r="E429" s="34" t="s">
        <v>754</v>
      </c>
      <c r="F429" s="34" t="s">
        <v>900</v>
      </c>
      <c r="G429" s="34" t="s">
        <v>900</v>
      </c>
      <c r="H429" s="34" t="s">
        <v>976</v>
      </c>
      <c r="I429" s="35" t="s">
        <v>7</v>
      </c>
      <c r="J429" s="35" t="s">
        <v>977</v>
      </c>
      <c r="K429" s="35" t="s">
        <v>978</v>
      </c>
      <c r="L429" s="34">
        <v>36902</v>
      </c>
      <c r="M429" s="34" t="s">
        <v>29</v>
      </c>
      <c r="N429" s="34" t="s">
        <v>437</v>
      </c>
      <c r="O429" s="34" t="s">
        <v>435</v>
      </c>
      <c r="P429" s="34" t="s">
        <v>446</v>
      </c>
      <c r="Q429" s="34" t="s">
        <v>436</v>
      </c>
      <c r="R429" s="36" t="s">
        <v>33</v>
      </c>
      <c r="S429" s="37">
        <v>11513588.5</v>
      </c>
      <c r="T429" s="45">
        <v>11057170.970000001</v>
      </c>
      <c r="U429" s="46" t="s">
        <v>33</v>
      </c>
      <c r="V429" s="45">
        <v>11513588.5</v>
      </c>
      <c r="W429" s="40">
        <v>1</v>
      </c>
      <c r="X429" s="45">
        <v>0</v>
      </c>
      <c r="Y429" s="45">
        <v>0</v>
      </c>
      <c r="Z429" s="45">
        <v>0</v>
      </c>
      <c r="AA429" s="45">
        <v>0</v>
      </c>
      <c r="AB429" s="40">
        <v>0.5</v>
      </c>
      <c r="AD429" s="51"/>
    </row>
    <row r="430" spans="1:30" ht="22.5" x14ac:dyDescent="0.25">
      <c r="A430" s="31">
        <v>427</v>
      </c>
      <c r="B430" s="32" t="s">
        <v>169</v>
      </c>
      <c r="C430" s="33">
        <v>7394</v>
      </c>
      <c r="D430" s="33" t="s">
        <v>2057</v>
      </c>
      <c r="E430" s="34" t="s">
        <v>754</v>
      </c>
      <c r="F430" s="34" t="s">
        <v>900</v>
      </c>
      <c r="G430" s="34" t="s">
        <v>900</v>
      </c>
      <c r="H430" s="34" t="s">
        <v>980</v>
      </c>
      <c r="I430" s="35" t="s">
        <v>7</v>
      </c>
      <c r="J430" s="35" t="s">
        <v>981</v>
      </c>
      <c r="K430" s="35" t="s">
        <v>982</v>
      </c>
      <c r="L430" s="34">
        <v>86543</v>
      </c>
      <c r="M430" s="34" t="s">
        <v>29</v>
      </c>
      <c r="N430" s="34" t="s">
        <v>434</v>
      </c>
      <c r="O430" s="34" t="s">
        <v>435</v>
      </c>
      <c r="P430" s="34" t="s">
        <v>2058</v>
      </c>
      <c r="Q430" s="34" t="s">
        <v>436</v>
      </c>
      <c r="R430" s="36" t="s">
        <v>33</v>
      </c>
      <c r="S430" s="37">
        <v>21126596.440000001</v>
      </c>
      <c r="T430" s="45">
        <v>20289103.52</v>
      </c>
      <c r="U430" s="46" t="s">
        <v>33</v>
      </c>
      <c r="V430" s="45">
        <v>10563298.220000001</v>
      </c>
      <c r="W430" s="40">
        <v>0.52063898287015098</v>
      </c>
      <c r="X430" s="45">
        <v>0</v>
      </c>
      <c r="Y430" s="45">
        <v>0</v>
      </c>
      <c r="Z430" s="45">
        <v>0</v>
      </c>
      <c r="AA430" s="45">
        <v>0</v>
      </c>
      <c r="AB430" s="40">
        <v>0</v>
      </c>
      <c r="AD430" s="51"/>
    </row>
    <row r="431" spans="1:30" ht="22.5" x14ac:dyDescent="0.25">
      <c r="A431" s="31">
        <v>428</v>
      </c>
      <c r="B431" s="32" t="s">
        <v>171</v>
      </c>
      <c r="C431" s="33">
        <v>7372</v>
      </c>
      <c r="D431" s="33" t="s">
        <v>2059</v>
      </c>
      <c r="E431" s="34" t="s">
        <v>754</v>
      </c>
      <c r="F431" s="34" t="s">
        <v>900</v>
      </c>
      <c r="G431" s="34" t="s">
        <v>984</v>
      </c>
      <c r="H431" s="34" t="s">
        <v>988</v>
      </c>
      <c r="I431" s="35" t="s">
        <v>7</v>
      </c>
      <c r="J431" s="35" t="s">
        <v>989</v>
      </c>
      <c r="K431" s="35" t="s">
        <v>990</v>
      </c>
      <c r="L431" s="34">
        <v>11995</v>
      </c>
      <c r="M431" s="34" t="s">
        <v>442</v>
      </c>
      <c r="N431" s="34" t="s">
        <v>434</v>
      </c>
      <c r="O431" s="34" t="s">
        <v>435</v>
      </c>
      <c r="P431" s="34" t="s">
        <v>2024</v>
      </c>
      <c r="Q431" s="34" t="s">
        <v>436</v>
      </c>
      <c r="R431" s="36">
        <v>26989086</v>
      </c>
      <c r="S431" s="37">
        <v>8522942.3200000003</v>
      </c>
      <c r="T431" s="45">
        <v>8185078.9100000001</v>
      </c>
      <c r="U431" s="46" t="s">
        <v>33</v>
      </c>
      <c r="V431" s="45">
        <v>8522942.3200000003</v>
      </c>
      <c r="W431" s="40">
        <v>1</v>
      </c>
      <c r="X431" s="45">
        <v>0</v>
      </c>
      <c r="Y431" s="45">
        <v>0</v>
      </c>
      <c r="Z431" s="45">
        <v>0</v>
      </c>
      <c r="AA431" s="45">
        <v>0</v>
      </c>
      <c r="AB431" s="40">
        <v>0.85</v>
      </c>
      <c r="AD431" s="51"/>
    </row>
    <row r="432" spans="1:30" ht="22.5" x14ac:dyDescent="0.25">
      <c r="A432" s="31">
        <v>429</v>
      </c>
      <c r="B432" s="32" t="s">
        <v>172</v>
      </c>
      <c r="C432" s="33">
        <v>7138</v>
      </c>
      <c r="D432" s="33" t="s">
        <v>2060</v>
      </c>
      <c r="E432" s="34" t="s">
        <v>754</v>
      </c>
      <c r="F432" s="34" t="s">
        <v>900</v>
      </c>
      <c r="G432" s="34" t="s">
        <v>992</v>
      </c>
      <c r="H432" s="34" t="s">
        <v>33</v>
      </c>
      <c r="I432" s="35" t="s">
        <v>6</v>
      </c>
      <c r="J432" s="35" t="s">
        <v>993</v>
      </c>
      <c r="K432" s="35" t="s">
        <v>994</v>
      </c>
      <c r="L432" s="34">
        <v>27304</v>
      </c>
      <c r="M432" s="34" t="s">
        <v>29</v>
      </c>
      <c r="N432" s="34" t="s">
        <v>434</v>
      </c>
      <c r="O432" s="34" t="s">
        <v>439</v>
      </c>
      <c r="P432" s="34" t="s">
        <v>446</v>
      </c>
      <c r="Q432" s="34" t="s">
        <v>436</v>
      </c>
      <c r="R432" s="36">
        <v>13456900.6</v>
      </c>
      <c r="S432" s="37">
        <v>11829507.279999999</v>
      </c>
      <c r="T432" s="45">
        <v>11360566.220000001</v>
      </c>
      <c r="U432" s="46" t="s">
        <v>33</v>
      </c>
      <c r="V432" s="45">
        <v>11829507.279999999</v>
      </c>
      <c r="W432" s="40">
        <v>1</v>
      </c>
      <c r="X432" s="45">
        <v>0</v>
      </c>
      <c r="Y432" s="45">
        <v>0</v>
      </c>
      <c r="Z432" s="45">
        <v>0</v>
      </c>
      <c r="AA432" s="45">
        <v>0</v>
      </c>
      <c r="AB432" s="40">
        <v>0.55000000000000004</v>
      </c>
      <c r="AD432" s="51"/>
    </row>
    <row r="433" spans="1:30" ht="22.5" x14ac:dyDescent="0.25">
      <c r="A433" s="31">
        <v>430</v>
      </c>
      <c r="B433" s="32" t="s">
        <v>173</v>
      </c>
      <c r="C433" s="33">
        <v>7197</v>
      </c>
      <c r="D433" s="33" t="s">
        <v>2061</v>
      </c>
      <c r="E433" s="34" t="s">
        <v>754</v>
      </c>
      <c r="F433" s="34" t="s">
        <v>900</v>
      </c>
      <c r="G433" s="34" t="s">
        <v>992</v>
      </c>
      <c r="H433" s="34" t="s">
        <v>596</v>
      </c>
      <c r="I433" s="35" t="s">
        <v>7</v>
      </c>
      <c r="J433" s="35" t="s">
        <v>597</v>
      </c>
      <c r="K433" s="35" t="s">
        <v>996</v>
      </c>
      <c r="L433" s="34">
        <v>3680</v>
      </c>
      <c r="M433" s="34" t="s">
        <v>40</v>
      </c>
      <c r="N433" s="34" t="s">
        <v>434</v>
      </c>
      <c r="O433" s="34" t="s">
        <v>438</v>
      </c>
      <c r="P433" s="34" t="s">
        <v>2024</v>
      </c>
      <c r="Q433" s="34" t="s">
        <v>436</v>
      </c>
      <c r="R433" s="36">
        <v>5944494.9900000002</v>
      </c>
      <c r="S433" s="37">
        <v>5944494.9900000002</v>
      </c>
      <c r="T433" s="45">
        <v>5708845.46</v>
      </c>
      <c r="U433" s="46" t="s">
        <v>33</v>
      </c>
      <c r="V433" s="45">
        <v>2972247.5</v>
      </c>
      <c r="W433" s="40">
        <v>0.52063898398118491</v>
      </c>
      <c r="X433" s="45">
        <v>0</v>
      </c>
      <c r="Y433" s="45">
        <v>0</v>
      </c>
      <c r="Z433" s="45">
        <v>0</v>
      </c>
      <c r="AA433" s="45">
        <v>0</v>
      </c>
      <c r="AB433" s="40">
        <v>0</v>
      </c>
      <c r="AD433" s="51"/>
    </row>
    <row r="434" spans="1:30" ht="22.5" x14ac:dyDescent="0.25">
      <c r="A434" s="31">
        <v>431</v>
      </c>
      <c r="B434" s="32" t="s">
        <v>174</v>
      </c>
      <c r="C434" s="33">
        <v>7277</v>
      </c>
      <c r="D434" s="33" t="s">
        <v>2062</v>
      </c>
      <c r="E434" s="34" t="s">
        <v>754</v>
      </c>
      <c r="F434" s="34" t="s">
        <v>900</v>
      </c>
      <c r="G434" s="34" t="s">
        <v>992</v>
      </c>
      <c r="H434" s="34" t="s">
        <v>998</v>
      </c>
      <c r="I434" s="35" t="s">
        <v>7</v>
      </c>
      <c r="J434" s="35" t="s">
        <v>999</v>
      </c>
      <c r="K434" s="35" t="s">
        <v>1000</v>
      </c>
      <c r="L434" s="34">
        <v>6365</v>
      </c>
      <c r="M434" s="34" t="s">
        <v>29</v>
      </c>
      <c r="N434" s="34" t="s">
        <v>437</v>
      </c>
      <c r="O434" s="34" t="s">
        <v>435</v>
      </c>
      <c r="P434" s="34" t="s">
        <v>2024</v>
      </c>
      <c r="Q434" s="34" t="s">
        <v>436</v>
      </c>
      <c r="R434" s="36" t="s">
        <v>33</v>
      </c>
      <c r="S434" s="37">
        <v>5438841.3700000001</v>
      </c>
      <c r="T434" s="45">
        <v>5223236.78</v>
      </c>
      <c r="U434" s="46" t="s">
        <v>33</v>
      </c>
      <c r="V434" s="45">
        <v>5438841.3700000001</v>
      </c>
      <c r="W434" s="40">
        <v>1</v>
      </c>
      <c r="X434" s="45">
        <v>0</v>
      </c>
      <c r="Y434" s="45">
        <v>0</v>
      </c>
      <c r="Z434" s="45">
        <v>0</v>
      </c>
      <c r="AA434" s="45">
        <v>0</v>
      </c>
      <c r="AB434" s="40">
        <v>0</v>
      </c>
      <c r="AD434" s="51"/>
    </row>
    <row r="435" spans="1:30" ht="22.5" x14ac:dyDescent="0.25">
      <c r="A435" s="31">
        <v>432</v>
      </c>
      <c r="B435" s="32" t="s">
        <v>179</v>
      </c>
      <c r="C435" s="33">
        <v>7050</v>
      </c>
      <c r="D435" s="33" t="s">
        <v>2063</v>
      </c>
      <c r="E435" s="34" t="s">
        <v>1002</v>
      </c>
      <c r="F435" s="34" t="s">
        <v>1003</v>
      </c>
      <c r="G435" s="34" t="s">
        <v>1016</v>
      </c>
      <c r="H435" s="34" t="s">
        <v>33</v>
      </c>
      <c r="I435" s="35" t="s">
        <v>6</v>
      </c>
      <c r="J435" s="35" t="s">
        <v>1017</v>
      </c>
      <c r="K435" s="35" t="s">
        <v>1018</v>
      </c>
      <c r="L435" s="34">
        <v>40556</v>
      </c>
      <c r="M435" s="34" t="s">
        <v>29</v>
      </c>
      <c r="N435" s="34" t="s">
        <v>434</v>
      </c>
      <c r="O435" s="34" t="s">
        <v>438</v>
      </c>
      <c r="P435" s="34" t="s">
        <v>446</v>
      </c>
      <c r="Q435" s="34" t="s">
        <v>436</v>
      </c>
      <c r="R435" s="36">
        <v>5899797.8899999997</v>
      </c>
      <c r="S435" s="37">
        <v>5899797.8899999997</v>
      </c>
      <c r="T435" s="45">
        <v>5665920.2300000004</v>
      </c>
      <c r="U435" s="46" t="s">
        <v>33</v>
      </c>
      <c r="V435" s="45">
        <v>5899797.9000000004</v>
      </c>
      <c r="W435" s="40">
        <v>1</v>
      </c>
      <c r="X435" s="45">
        <v>0</v>
      </c>
      <c r="Y435" s="45">
        <v>0</v>
      </c>
      <c r="Z435" s="45">
        <v>0</v>
      </c>
      <c r="AA435" s="45">
        <v>0</v>
      </c>
      <c r="AB435" s="40">
        <v>0.51</v>
      </c>
      <c r="AD435" s="51"/>
    </row>
    <row r="436" spans="1:30" ht="22.5" x14ac:dyDescent="0.25">
      <c r="A436" s="31">
        <v>433</v>
      </c>
      <c r="B436" s="32" t="s">
        <v>184</v>
      </c>
      <c r="C436" s="33">
        <v>7070</v>
      </c>
      <c r="D436" s="33" t="s">
        <v>2064</v>
      </c>
      <c r="E436" s="34" t="s">
        <v>1002</v>
      </c>
      <c r="F436" s="34" t="s">
        <v>1003</v>
      </c>
      <c r="G436" s="34" t="s">
        <v>1003</v>
      </c>
      <c r="H436" s="34" t="s">
        <v>33</v>
      </c>
      <c r="I436" s="35" t="s">
        <v>6</v>
      </c>
      <c r="J436" s="35" t="s">
        <v>1036</v>
      </c>
      <c r="K436" s="35" t="s">
        <v>1037</v>
      </c>
      <c r="L436" s="34">
        <v>195551</v>
      </c>
      <c r="M436" s="34" t="s">
        <v>29</v>
      </c>
      <c r="N436" s="34" t="s">
        <v>434</v>
      </c>
      <c r="O436" s="34" t="s">
        <v>438</v>
      </c>
      <c r="P436" s="34" t="s">
        <v>2058</v>
      </c>
      <c r="Q436" s="34" t="s">
        <v>436</v>
      </c>
      <c r="R436" s="36">
        <v>20000000</v>
      </c>
      <c r="S436" s="37">
        <v>20000000</v>
      </c>
      <c r="T436" s="45">
        <v>19207167.210000001</v>
      </c>
      <c r="U436" s="46" t="s">
        <v>33</v>
      </c>
      <c r="V436" s="45">
        <v>10000000</v>
      </c>
      <c r="W436" s="40">
        <v>0.52063898286852051</v>
      </c>
      <c r="X436" s="45">
        <v>0</v>
      </c>
      <c r="Y436" s="45">
        <v>0</v>
      </c>
      <c r="Z436" s="45">
        <v>0</v>
      </c>
      <c r="AA436" s="45">
        <v>0</v>
      </c>
      <c r="AB436" s="40">
        <v>0</v>
      </c>
      <c r="AD436" s="51"/>
    </row>
    <row r="437" spans="1:30" ht="22.5" x14ac:dyDescent="0.25">
      <c r="A437" s="31">
        <v>434</v>
      </c>
      <c r="B437" s="32" t="s">
        <v>196</v>
      </c>
      <c r="C437" s="33">
        <v>7099</v>
      </c>
      <c r="D437" s="33" t="s">
        <v>2065</v>
      </c>
      <c r="E437" s="34" t="s">
        <v>1002</v>
      </c>
      <c r="F437" s="34" t="s">
        <v>1055</v>
      </c>
      <c r="G437" s="34" t="s">
        <v>1083</v>
      </c>
      <c r="H437" s="34" t="s">
        <v>33</v>
      </c>
      <c r="I437" s="35" t="s">
        <v>6</v>
      </c>
      <c r="J437" s="35" t="s">
        <v>1084</v>
      </c>
      <c r="K437" s="35" t="s">
        <v>1085</v>
      </c>
      <c r="L437" s="34">
        <v>10615</v>
      </c>
      <c r="M437" s="34" t="s">
        <v>29</v>
      </c>
      <c r="N437" s="34" t="s">
        <v>437</v>
      </c>
      <c r="O437" s="34" t="s">
        <v>435</v>
      </c>
      <c r="P437" s="34" t="s">
        <v>2024</v>
      </c>
      <c r="Q437" s="34" t="s">
        <v>436</v>
      </c>
      <c r="R437" s="36" t="s">
        <v>33</v>
      </c>
      <c r="S437" s="37">
        <v>5438841.3700000001</v>
      </c>
      <c r="T437" s="45">
        <v>5223236.78</v>
      </c>
      <c r="U437" s="46" t="s">
        <v>33</v>
      </c>
      <c r="V437" s="45">
        <v>2719420.69</v>
      </c>
      <c r="W437" s="40">
        <v>0.52063898393669983</v>
      </c>
      <c r="X437" s="45">
        <v>0</v>
      </c>
      <c r="Y437" s="45">
        <v>0</v>
      </c>
      <c r="Z437" s="45">
        <v>0</v>
      </c>
      <c r="AA437" s="45">
        <v>0</v>
      </c>
      <c r="AB437" s="40">
        <v>0</v>
      </c>
      <c r="AD437" s="51"/>
    </row>
    <row r="438" spans="1:30" ht="22.5" x14ac:dyDescent="0.25">
      <c r="A438" s="31">
        <v>435</v>
      </c>
      <c r="B438" s="32" t="s">
        <v>196</v>
      </c>
      <c r="C438" s="33">
        <v>7099</v>
      </c>
      <c r="D438" s="33" t="s">
        <v>2066</v>
      </c>
      <c r="E438" s="34" t="s">
        <v>1002</v>
      </c>
      <c r="F438" s="34" t="s">
        <v>1055</v>
      </c>
      <c r="G438" s="34" t="s">
        <v>1083</v>
      </c>
      <c r="H438" s="34" t="s">
        <v>33</v>
      </c>
      <c r="I438" s="35" t="s">
        <v>6</v>
      </c>
      <c r="J438" s="35" t="s">
        <v>1084</v>
      </c>
      <c r="K438" s="35" t="s">
        <v>1085</v>
      </c>
      <c r="L438" s="34">
        <v>10615</v>
      </c>
      <c r="M438" s="34" t="s">
        <v>29</v>
      </c>
      <c r="N438" s="34" t="s">
        <v>434</v>
      </c>
      <c r="O438" s="34" t="s">
        <v>438</v>
      </c>
      <c r="P438" s="34" t="s">
        <v>2024</v>
      </c>
      <c r="Q438" s="34" t="s">
        <v>436</v>
      </c>
      <c r="R438" s="36">
        <v>1991859.12</v>
      </c>
      <c r="S438" s="37">
        <v>1991859.12</v>
      </c>
      <c r="T438" s="45">
        <v>1912898.5600000001</v>
      </c>
      <c r="U438" s="46" t="s">
        <v>33</v>
      </c>
      <c r="V438" s="45">
        <v>1991859.12</v>
      </c>
      <c r="W438" s="40">
        <v>1</v>
      </c>
      <c r="X438" s="45">
        <v>0</v>
      </c>
      <c r="Y438" s="45">
        <v>0</v>
      </c>
      <c r="Z438" s="45">
        <v>0</v>
      </c>
      <c r="AA438" s="45">
        <v>0</v>
      </c>
      <c r="AB438" s="40">
        <v>1</v>
      </c>
      <c r="AD438" s="51"/>
    </row>
    <row r="439" spans="1:30" ht="22.5" x14ac:dyDescent="0.25">
      <c r="A439" s="31">
        <v>436</v>
      </c>
      <c r="B439" s="32" t="s">
        <v>215</v>
      </c>
      <c r="C439" s="33">
        <v>7030</v>
      </c>
      <c r="D439" s="33" t="s">
        <v>2067</v>
      </c>
      <c r="E439" s="34" t="s">
        <v>1148</v>
      </c>
      <c r="F439" s="34" t="s">
        <v>1149</v>
      </c>
      <c r="G439" s="34" t="s">
        <v>1162</v>
      </c>
      <c r="H439" s="34" t="s">
        <v>33</v>
      </c>
      <c r="I439" s="35" t="s">
        <v>6</v>
      </c>
      <c r="J439" s="35" t="s">
        <v>1163</v>
      </c>
      <c r="K439" s="35" t="s">
        <v>1164</v>
      </c>
      <c r="L439" s="34">
        <v>19344</v>
      </c>
      <c r="M439" s="34" t="s">
        <v>29</v>
      </c>
      <c r="N439" s="34" t="s">
        <v>440</v>
      </c>
      <c r="O439" s="34" t="s">
        <v>438</v>
      </c>
      <c r="P439" s="34" t="s">
        <v>446</v>
      </c>
      <c r="Q439" s="34" t="s">
        <v>436</v>
      </c>
      <c r="R439" s="36">
        <v>7735575.54</v>
      </c>
      <c r="S439" s="37">
        <v>7735575.54</v>
      </c>
      <c r="T439" s="45">
        <v>7428924.6399999997</v>
      </c>
      <c r="U439" s="46" t="s">
        <v>33</v>
      </c>
      <c r="V439" s="45">
        <v>7735575.54</v>
      </c>
      <c r="W439" s="40">
        <v>1</v>
      </c>
      <c r="X439" s="45">
        <v>0</v>
      </c>
      <c r="Y439" s="45">
        <v>0</v>
      </c>
      <c r="Z439" s="45">
        <v>0</v>
      </c>
      <c r="AA439" s="45">
        <v>0</v>
      </c>
      <c r="AB439" s="40">
        <v>0.65</v>
      </c>
      <c r="AD439" s="51"/>
    </row>
    <row r="440" spans="1:30" ht="22.5" x14ac:dyDescent="0.25">
      <c r="A440" s="31">
        <v>437</v>
      </c>
      <c r="B440" s="32" t="s">
        <v>236</v>
      </c>
      <c r="C440" s="33">
        <v>7122</v>
      </c>
      <c r="D440" s="33" t="s">
        <v>2068</v>
      </c>
      <c r="E440" s="34" t="s">
        <v>1148</v>
      </c>
      <c r="F440" s="34" t="s">
        <v>1202</v>
      </c>
      <c r="G440" s="34" t="s">
        <v>1202</v>
      </c>
      <c r="H440" s="34" t="s">
        <v>33</v>
      </c>
      <c r="I440" s="35" t="s">
        <v>6</v>
      </c>
      <c r="J440" s="35" t="s">
        <v>1247</v>
      </c>
      <c r="K440" s="35" t="s">
        <v>1248</v>
      </c>
      <c r="L440" s="34">
        <v>78313</v>
      </c>
      <c r="M440" s="34" t="s">
        <v>29</v>
      </c>
      <c r="N440" s="34" t="s">
        <v>434</v>
      </c>
      <c r="O440" s="34" t="s">
        <v>435</v>
      </c>
      <c r="P440" s="34" t="s">
        <v>2058</v>
      </c>
      <c r="Q440" s="34" t="s">
        <v>436</v>
      </c>
      <c r="R440" s="36" t="s">
        <v>33</v>
      </c>
      <c r="S440" s="37">
        <v>21126596.440000001</v>
      </c>
      <c r="T440" s="45">
        <v>20289103.52</v>
      </c>
      <c r="U440" s="46" t="s">
        <v>33</v>
      </c>
      <c r="V440" s="45">
        <v>21126596.440000001</v>
      </c>
      <c r="W440" s="40">
        <v>1</v>
      </c>
      <c r="X440" s="45">
        <v>0</v>
      </c>
      <c r="Y440" s="45">
        <v>0</v>
      </c>
      <c r="Z440" s="45">
        <v>0</v>
      </c>
      <c r="AA440" s="45">
        <v>0</v>
      </c>
      <c r="AB440" s="40">
        <v>0</v>
      </c>
      <c r="AD440" s="51"/>
    </row>
    <row r="441" spans="1:30" ht="22.5" x14ac:dyDescent="0.25">
      <c r="A441" s="31">
        <v>438</v>
      </c>
      <c r="B441" s="32" t="s">
        <v>237</v>
      </c>
      <c r="C441" s="33">
        <v>7206</v>
      </c>
      <c r="D441" s="33" t="s">
        <v>2069</v>
      </c>
      <c r="E441" s="34" t="s">
        <v>1148</v>
      </c>
      <c r="F441" s="34" t="s">
        <v>1202</v>
      </c>
      <c r="G441" s="34" t="s">
        <v>1202</v>
      </c>
      <c r="H441" s="34" t="s">
        <v>1250</v>
      </c>
      <c r="I441" s="35" t="s">
        <v>7</v>
      </c>
      <c r="J441" s="35" t="s">
        <v>1251</v>
      </c>
      <c r="K441" s="35" t="s">
        <v>1252</v>
      </c>
      <c r="L441" s="34">
        <v>7426</v>
      </c>
      <c r="M441" s="34" t="s">
        <v>29</v>
      </c>
      <c r="N441" s="34" t="s">
        <v>437</v>
      </c>
      <c r="O441" s="34" t="s">
        <v>435</v>
      </c>
      <c r="P441" s="34" t="s">
        <v>2024</v>
      </c>
      <c r="Q441" s="34" t="s">
        <v>436</v>
      </c>
      <c r="R441" s="36" t="s">
        <v>33</v>
      </c>
      <c r="S441" s="37">
        <v>5438841.3700000001</v>
      </c>
      <c r="T441" s="45">
        <v>5223236.78</v>
      </c>
      <c r="U441" s="46" t="s">
        <v>33</v>
      </c>
      <c r="V441" s="45">
        <v>5438841.3799999999</v>
      </c>
      <c r="W441" s="40">
        <v>1</v>
      </c>
      <c r="X441" s="45">
        <v>0</v>
      </c>
      <c r="Y441" s="45">
        <v>0</v>
      </c>
      <c r="Z441" s="45">
        <v>0</v>
      </c>
      <c r="AA441" s="45">
        <v>0</v>
      </c>
      <c r="AB441" s="40">
        <v>0.28999999999999998</v>
      </c>
      <c r="AD441" s="51"/>
    </row>
    <row r="442" spans="1:30" ht="22.5" x14ac:dyDescent="0.25">
      <c r="A442" s="31">
        <v>439</v>
      </c>
      <c r="B442" s="32" t="s">
        <v>290</v>
      </c>
      <c r="C442" s="33">
        <v>7052</v>
      </c>
      <c r="D442" s="33" t="s">
        <v>2070</v>
      </c>
      <c r="E442" s="34" t="s">
        <v>1296</v>
      </c>
      <c r="F442" s="34" t="s">
        <v>1441</v>
      </c>
      <c r="G442" s="34" t="s">
        <v>1458</v>
      </c>
      <c r="H442" s="34" t="s">
        <v>33</v>
      </c>
      <c r="I442" s="35" t="s">
        <v>6</v>
      </c>
      <c r="J442" s="35" t="s">
        <v>1459</v>
      </c>
      <c r="K442" s="35" t="s">
        <v>1460</v>
      </c>
      <c r="L442" s="34">
        <v>10034</v>
      </c>
      <c r="M442" s="34" t="s">
        <v>40</v>
      </c>
      <c r="N442" s="34" t="s">
        <v>441</v>
      </c>
      <c r="O442" s="34" t="s">
        <v>435</v>
      </c>
      <c r="P442" s="34" t="s">
        <v>2024</v>
      </c>
      <c r="Q442" s="34" t="s">
        <v>436</v>
      </c>
      <c r="R442" s="36">
        <v>35000000</v>
      </c>
      <c r="S442" s="37">
        <v>23273781.5</v>
      </c>
      <c r="T442" s="45">
        <v>22351170.640000001</v>
      </c>
      <c r="U442" s="46" t="s">
        <v>33</v>
      </c>
      <c r="V442" s="45">
        <v>23273781.5</v>
      </c>
      <c r="W442" s="40">
        <v>1</v>
      </c>
      <c r="X442" s="45">
        <v>0</v>
      </c>
      <c r="Y442" s="45">
        <v>0</v>
      </c>
      <c r="Z442" s="45">
        <v>0</v>
      </c>
      <c r="AA442" s="45">
        <v>0</v>
      </c>
      <c r="AB442" s="40">
        <v>0.75</v>
      </c>
      <c r="AD442" s="51"/>
    </row>
    <row r="443" spans="1:30" ht="22.5" x14ac:dyDescent="0.25">
      <c r="A443" s="31">
        <v>440</v>
      </c>
      <c r="B443" s="32" t="s">
        <v>250</v>
      </c>
      <c r="C443" s="33">
        <v>7352</v>
      </c>
      <c r="D443" s="33" t="s">
        <v>2071</v>
      </c>
      <c r="E443" s="34" t="s">
        <v>1296</v>
      </c>
      <c r="F443" s="34" t="s">
        <v>1297</v>
      </c>
      <c r="G443" s="34" t="s">
        <v>1298</v>
      </c>
      <c r="H443" s="34" t="s">
        <v>1302</v>
      </c>
      <c r="I443" s="35" t="s">
        <v>7</v>
      </c>
      <c r="J443" s="35" t="s">
        <v>1303</v>
      </c>
      <c r="K443" s="35" t="s">
        <v>1304</v>
      </c>
      <c r="L443" s="34">
        <v>2485</v>
      </c>
      <c r="M443" s="34" t="s">
        <v>29</v>
      </c>
      <c r="N443" s="34" t="s">
        <v>437</v>
      </c>
      <c r="O443" s="34" t="s">
        <v>435</v>
      </c>
      <c r="P443" s="34" t="s">
        <v>2024</v>
      </c>
      <c r="Q443" s="34" t="s">
        <v>436</v>
      </c>
      <c r="R443" s="36">
        <v>12004575.880000001</v>
      </c>
      <c r="S443" s="37">
        <v>5438841.3700000001</v>
      </c>
      <c r="T443" s="45">
        <v>5223236.78</v>
      </c>
      <c r="U443" s="46" t="s">
        <v>33</v>
      </c>
      <c r="V443" s="45">
        <v>5438841.3700000001</v>
      </c>
      <c r="W443" s="40">
        <v>1</v>
      </c>
      <c r="X443" s="45">
        <v>0</v>
      </c>
      <c r="Y443" s="45">
        <v>0</v>
      </c>
      <c r="Z443" s="45">
        <v>0</v>
      </c>
      <c r="AA443" s="45">
        <v>0</v>
      </c>
      <c r="AB443" s="40">
        <v>0.28999999999999998</v>
      </c>
      <c r="AD443" s="51"/>
    </row>
    <row r="444" spans="1:30" ht="22.5" x14ac:dyDescent="0.25">
      <c r="A444" s="31">
        <v>441</v>
      </c>
      <c r="B444" s="32" t="s">
        <v>251</v>
      </c>
      <c r="C444" s="33">
        <v>7076</v>
      </c>
      <c r="D444" s="33" t="s">
        <v>2072</v>
      </c>
      <c r="E444" s="34" t="s">
        <v>1296</v>
      </c>
      <c r="F444" s="34" t="s">
        <v>1297</v>
      </c>
      <c r="G444" s="34" t="s">
        <v>1306</v>
      </c>
      <c r="H444" s="34" t="s">
        <v>33</v>
      </c>
      <c r="I444" s="35" t="s">
        <v>6</v>
      </c>
      <c r="J444" s="35" t="s">
        <v>1307</v>
      </c>
      <c r="K444" s="35" t="s">
        <v>1308</v>
      </c>
      <c r="L444" s="34">
        <v>5771</v>
      </c>
      <c r="M444" s="34" t="s">
        <v>29</v>
      </c>
      <c r="N444" s="34" t="s">
        <v>437</v>
      </c>
      <c r="O444" s="34" t="s">
        <v>435</v>
      </c>
      <c r="P444" s="34" t="s">
        <v>2024</v>
      </c>
      <c r="Q444" s="34" t="s">
        <v>436</v>
      </c>
      <c r="R444" s="36" t="s">
        <v>33</v>
      </c>
      <c r="S444" s="37">
        <v>5438841.3700000001</v>
      </c>
      <c r="T444" s="45">
        <v>5223236.78</v>
      </c>
      <c r="U444" s="46" t="s">
        <v>33</v>
      </c>
      <c r="V444" s="45">
        <v>5438841.3799999999</v>
      </c>
      <c r="W444" s="40">
        <v>1</v>
      </c>
      <c r="X444" s="45">
        <v>0</v>
      </c>
      <c r="Y444" s="45">
        <v>0</v>
      </c>
      <c r="Z444" s="45">
        <v>0</v>
      </c>
      <c r="AA444" s="45">
        <v>0</v>
      </c>
      <c r="AB444" s="40">
        <v>0.55000000000000004</v>
      </c>
      <c r="AD444" s="51"/>
    </row>
    <row r="445" spans="1:30" ht="22.5" x14ac:dyDescent="0.25">
      <c r="A445" s="31">
        <v>442</v>
      </c>
      <c r="B445" s="32" t="s">
        <v>257</v>
      </c>
      <c r="C445" s="33">
        <v>7350</v>
      </c>
      <c r="D445" s="33" t="s">
        <v>2073</v>
      </c>
      <c r="E445" s="34" t="s">
        <v>1296</v>
      </c>
      <c r="F445" s="34" t="s">
        <v>1297</v>
      </c>
      <c r="G445" s="34" t="s">
        <v>1322</v>
      </c>
      <c r="H445" s="34" t="s">
        <v>1330</v>
      </c>
      <c r="I445" s="35" t="s">
        <v>7</v>
      </c>
      <c r="J445" s="35" t="s">
        <v>1331</v>
      </c>
      <c r="K445" s="35" t="s">
        <v>1332</v>
      </c>
      <c r="L445" s="34">
        <v>2395</v>
      </c>
      <c r="M445" s="34" t="s">
        <v>29</v>
      </c>
      <c r="N445" s="34" t="s">
        <v>434</v>
      </c>
      <c r="O445" s="34" t="s">
        <v>435</v>
      </c>
      <c r="P445" s="34" t="s">
        <v>2024</v>
      </c>
      <c r="Q445" s="34" t="s">
        <v>436</v>
      </c>
      <c r="R445" s="36">
        <v>9910160.4100000001</v>
      </c>
      <c r="S445" s="37">
        <v>8522942.3200000003</v>
      </c>
      <c r="T445" s="45">
        <v>8185078.9100000001</v>
      </c>
      <c r="U445" s="46" t="s">
        <v>33</v>
      </c>
      <c r="V445" s="45">
        <v>8522942.3200000003</v>
      </c>
      <c r="W445" s="40">
        <v>1</v>
      </c>
      <c r="X445" s="45">
        <v>0</v>
      </c>
      <c r="Y445" s="45">
        <v>0</v>
      </c>
      <c r="Z445" s="45">
        <v>0</v>
      </c>
      <c r="AA445" s="45">
        <v>0</v>
      </c>
      <c r="AB445" s="40">
        <v>0.21</v>
      </c>
      <c r="AD445" s="51"/>
    </row>
    <row r="446" spans="1:30" ht="22.5" x14ac:dyDescent="0.25">
      <c r="A446" s="31">
        <v>443</v>
      </c>
      <c r="B446" s="32" t="s">
        <v>261</v>
      </c>
      <c r="C446" s="33">
        <v>7132</v>
      </c>
      <c r="D446" s="33" t="s">
        <v>2074</v>
      </c>
      <c r="E446" s="34" t="s">
        <v>1296</v>
      </c>
      <c r="F446" s="34" t="s">
        <v>1297</v>
      </c>
      <c r="G446" s="34" t="s">
        <v>1322</v>
      </c>
      <c r="H446" s="34" t="s">
        <v>1346</v>
      </c>
      <c r="I446" s="35" t="s">
        <v>7</v>
      </c>
      <c r="J446" s="35" t="s">
        <v>1347</v>
      </c>
      <c r="K446" s="35" t="s">
        <v>1348</v>
      </c>
      <c r="L446" s="34">
        <v>2991</v>
      </c>
      <c r="M446" s="34" t="s">
        <v>29</v>
      </c>
      <c r="N446" s="34" t="s">
        <v>434</v>
      </c>
      <c r="O446" s="34" t="s">
        <v>438</v>
      </c>
      <c r="P446" s="34" t="s">
        <v>2024</v>
      </c>
      <c r="Q446" s="34" t="s">
        <v>436</v>
      </c>
      <c r="R446" s="36">
        <v>11295952.4</v>
      </c>
      <c r="S446" s="37">
        <v>8522942.3200000003</v>
      </c>
      <c r="T446" s="45">
        <v>8185078.9100000001</v>
      </c>
      <c r="U446" s="46" t="s">
        <v>33</v>
      </c>
      <c r="V446" s="45">
        <v>8522942.3200000003</v>
      </c>
      <c r="W446" s="40">
        <v>1</v>
      </c>
      <c r="X446" s="45">
        <v>0</v>
      </c>
      <c r="Y446" s="45">
        <v>0</v>
      </c>
      <c r="Z446" s="45">
        <v>0</v>
      </c>
      <c r="AA446" s="45">
        <v>0</v>
      </c>
      <c r="AB446" s="40">
        <v>0.27</v>
      </c>
      <c r="AD446" s="51"/>
    </row>
    <row r="447" spans="1:30" ht="22.5" x14ac:dyDescent="0.25">
      <c r="A447" s="31">
        <v>444</v>
      </c>
      <c r="B447" s="32" t="s">
        <v>263</v>
      </c>
      <c r="C447" s="33">
        <v>7008</v>
      </c>
      <c r="D447" s="33" t="s">
        <v>2075</v>
      </c>
      <c r="E447" s="34" t="s">
        <v>1296</v>
      </c>
      <c r="F447" s="34" t="s">
        <v>1354</v>
      </c>
      <c r="G447" s="34" t="s">
        <v>1354</v>
      </c>
      <c r="H447" s="34" t="s">
        <v>33</v>
      </c>
      <c r="I447" s="35" t="s">
        <v>6</v>
      </c>
      <c r="J447" s="35" t="s">
        <v>1355</v>
      </c>
      <c r="K447" s="35" t="s">
        <v>1356</v>
      </c>
      <c r="L447" s="34">
        <v>62054</v>
      </c>
      <c r="M447" s="34" t="s">
        <v>29</v>
      </c>
      <c r="N447" s="34" t="s">
        <v>437</v>
      </c>
      <c r="O447" s="34" t="s">
        <v>445</v>
      </c>
      <c r="P447" s="34" t="s">
        <v>2058</v>
      </c>
      <c r="Q447" s="34" t="s">
        <v>436</v>
      </c>
      <c r="R447" s="36">
        <v>9097753.5</v>
      </c>
      <c r="S447" s="37">
        <v>9097753.5</v>
      </c>
      <c r="T447" s="45">
        <v>8737103.6300000008</v>
      </c>
      <c r="U447" s="46" t="s">
        <v>33</v>
      </c>
      <c r="V447" s="45">
        <v>4548876.75</v>
      </c>
      <c r="W447" s="40">
        <v>0.52063898319585333</v>
      </c>
      <c r="X447" s="45">
        <v>0</v>
      </c>
      <c r="Y447" s="45">
        <v>0</v>
      </c>
      <c r="Z447" s="45">
        <v>0</v>
      </c>
      <c r="AA447" s="45">
        <v>0</v>
      </c>
      <c r="AB447" s="40">
        <v>0</v>
      </c>
      <c r="AD447" s="51"/>
    </row>
    <row r="448" spans="1:30" ht="22.5" x14ac:dyDescent="0.25">
      <c r="A448" s="31">
        <v>445</v>
      </c>
      <c r="B448" s="32" t="s">
        <v>276</v>
      </c>
      <c r="C448" s="33">
        <v>7240</v>
      </c>
      <c r="D448" s="33" t="s">
        <v>2076</v>
      </c>
      <c r="E448" s="34" t="s">
        <v>1296</v>
      </c>
      <c r="F448" s="34" t="s">
        <v>1354</v>
      </c>
      <c r="G448" s="34" t="s">
        <v>1401</v>
      </c>
      <c r="H448" s="34" t="s">
        <v>33</v>
      </c>
      <c r="I448" s="35" t="s">
        <v>6</v>
      </c>
      <c r="J448" s="35" t="s">
        <v>1402</v>
      </c>
      <c r="K448" s="35" t="s">
        <v>1403</v>
      </c>
      <c r="L448" s="34">
        <v>4376</v>
      </c>
      <c r="M448" s="34" t="s">
        <v>29</v>
      </c>
      <c r="N448" s="34" t="s">
        <v>434</v>
      </c>
      <c r="O448" s="34" t="s">
        <v>435</v>
      </c>
      <c r="P448" s="34" t="s">
        <v>2024</v>
      </c>
      <c r="Q448" s="34" t="s">
        <v>436</v>
      </c>
      <c r="R448" s="36">
        <v>19692784.879999999</v>
      </c>
      <c r="S448" s="37">
        <v>8522942.3200000003</v>
      </c>
      <c r="T448" s="45">
        <v>8185078.9100000001</v>
      </c>
      <c r="U448" s="46" t="s">
        <v>33</v>
      </c>
      <c r="V448" s="45">
        <v>8522942.3200000003</v>
      </c>
      <c r="W448" s="40">
        <v>1</v>
      </c>
      <c r="X448" s="45">
        <v>0</v>
      </c>
      <c r="Y448" s="45">
        <v>0</v>
      </c>
      <c r="Z448" s="45">
        <v>0</v>
      </c>
      <c r="AA448" s="45">
        <v>0</v>
      </c>
      <c r="AB448" s="40">
        <v>0.11</v>
      </c>
      <c r="AD448" s="51"/>
    </row>
    <row r="449" spans="1:30" ht="22.5" x14ac:dyDescent="0.25">
      <c r="A449" s="31">
        <v>446</v>
      </c>
      <c r="B449" s="32" t="s">
        <v>278</v>
      </c>
      <c r="C449" s="33">
        <v>7063</v>
      </c>
      <c r="D449" s="33" t="s">
        <v>2077</v>
      </c>
      <c r="E449" s="34" t="s">
        <v>1296</v>
      </c>
      <c r="F449" s="34" t="s">
        <v>1354</v>
      </c>
      <c r="G449" s="34" t="s">
        <v>1409</v>
      </c>
      <c r="H449" s="34" t="s">
        <v>33</v>
      </c>
      <c r="I449" s="35" t="s">
        <v>6</v>
      </c>
      <c r="J449" s="35" t="s">
        <v>1410</v>
      </c>
      <c r="K449" s="35" t="s">
        <v>1411</v>
      </c>
      <c r="L449" s="34">
        <v>4703</v>
      </c>
      <c r="M449" s="34" t="s">
        <v>40</v>
      </c>
      <c r="N449" s="34" t="s">
        <v>437</v>
      </c>
      <c r="O449" s="34" t="s">
        <v>443</v>
      </c>
      <c r="P449" s="34" t="s">
        <v>2024</v>
      </c>
      <c r="Q449" s="34" t="s">
        <v>436</v>
      </c>
      <c r="R449" s="36" t="s">
        <v>33</v>
      </c>
      <c r="S449" s="37">
        <v>4265643.4606356807</v>
      </c>
      <c r="T449" s="45">
        <v>4096546.36</v>
      </c>
      <c r="U449" s="46" t="s">
        <v>33</v>
      </c>
      <c r="V449" s="45">
        <v>0</v>
      </c>
      <c r="W449" s="40">
        <v>0</v>
      </c>
      <c r="X449" s="45">
        <v>0</v>
      </c>
      <c r="Y449" s="45">
        <v>0</v>
      </c>
      <c r="Z449" s="45">
        <v>0</v>
      </c>
      <c r="AA449" s="45">
        <v>0</v>
      </c>
      <c r="AB449" s="40">
        <v>0</v>
      </c>
      <c r="AD449" s="51"/>
    </row>
    <row r="450" spans="1:30" ht="22.5" x14ac:dyDescent="0.25">
      <c r="A450" s="31">
        <v>447</v>
      </c>
      <c r="B450" s="32" t="s">
        <v>286</v>
      </c>
      <c r="C450" s="33">
        <v>7185</v>
      </c>
      <c r="D450" s="33" t="s">
        <v>2078</v>
      </c>
      <c r="E450" s="34" t="s">
        <v>1296</v>
      </c>
      <c r="F450" s="34" t="s">
        <v>1441</v>
      </c>
      <c r="G450" s="34" t="s">
        <v>1442</v>
      </c>
      <c r="H450" s="34" t="s">
        <v>33</v>
      </c>
      <c r="I450" s="35" t="s">
        <v>6</v>
      </c>
      <c r="J450" s="35" t="s">
        <v>1443</v>
      </c>
      <c r="K450" s="35" t="s">
        <v>1444</v>
      </c>
      <c r="L450" s="34">
        <v>2501</v>
      </c>
      <c r="M450" s="34" t="s">
        <v>40</v>
      </c>
      <c r="N450" s="34" t="s">
        <v>437</v>
      </c>
      <c r="O450" s="34" t="s">
        <v>435</v>
      </c>
      <c r="P450" s="34" t="s">
        <v>2024</v>
      </c>
      <c r="Q450" s="34" t="s">
        <v>436</v>
      </c>
      <c r="R450" s="36">
        <v>13245714.119999999</v>
      </c>
      <c r="S450" s="37">
        <v>5438841.3700000001</v>
      </c>
      <c r="T450" s="45">
        <v>5223236.78</v>
      </c>
      <c r="U450" s="46" t="s">
        <v>33</v>
      </c>
      <c r="V450" s="45">
        <v>5438841.3799999999</v>
      </c>
      <c r="W450" s="40">
        <v>1</v>
      </c>
      <c r="X450" s="45">
        <v>0</v>
      </c>
      <c r="Y450" s="45">
        <v>0</v>
      </c>
      <c r="Z450" s="45">
        <v>0</v>
      </c>
      <c r="AA450" s="45">
        <v>0</v>
      </c>
      <c r="AB450" s="40">
        <v>0.97</v>
      </c>
      <c r="AD450" s="51"/>
    </row>
    <row r="451" spans="1:30" ht="22.5" x14ac:dyDescent="0.25">
      <c r="A451" s="31">
        <v>448</v>
      </c>
      <c r="B451" s="32" t="s">
        <v>288</v>
      </c>
      <c r="C451" s="33">
        <v>7024</v>
      </c>
      <c r="D451" s="33" t="s">
        <v>2079</v>
      </c>
      <c r="E451" s="34" t="s">
        <v>1296</v>
      </c>
      <c r="F451" s="34" t="s">
        <v>1441</v>
      </c>
      <c r="G451" s="34" t="s">
        <v>1450</v>
      </c>
      <c r="H451" s="34" t="s">
        <v>33</v>
      </c>
      <c r="I451" s="35" t="s">
        <v>6</v>
      </c>
      <c r="J451" s="35" t="s">
        <v>1451</v>
      </c>
      <c r="K451" s="35" t="s">
        <v>1452</v>
      </c>
      <c r="L451" s="34">
        <v>9321</v>
      </c>
      <c r="M451" s="34" t="s">
        <v>40</v>
      </c>
      <c r="N451" s="34" t="s">
        <v>434</v>
      </c>
      <c r="O451" s="34" t="s">
        <v>435</v>
      </c>
      <c r="P451" s="34" t="s">
        <v>2024</v>
      </c>
      <c r="Q451" s="34" t="s">
        <v>436</v>
      </c>
      <c r="R451" s="36">
        <v>10700000</v>
      </c>
      <c r="S451" s="37">
        <v>8522942.3200000003</v>
      </c>
      <c r="T451" s="45">
        <v>8185078.9100000001</v>
      </c>
      <c r="U451" s="46" t="s">
        <v>33</v>
      </c>
      <c r="V451" s="45">
        <v>4261471.16</v>
      </c>
      <c r="W451" s="40">
        <v>0.52063898306387857</v>
      </c>
      <c r="X451" s="45">
        <v>0</v>
      </c>
      <c r="Y451" s="45">
        <v>0</v>
      </c>
      <c r="Z451" s="45">
        <v>0</v>
      </c>
      <c r="AA451" s="45">
        <v>0</v>
      </c>
      <c r="AB451" s="40">
        <v>0.1</v>
      </c>
      <c r="AD451" s="51"/>
    </row>
    <row r="452" spans="1:30" ht="22.5" x14ac:dyDescent="0.25">
      <c r="A452" s="31">
        <v>449</v>
      </c>
      <c r="B452" s="32" t="s">
        <v>293</v>
      </c>
      <c r="C452" s="33">
        <v>7056</v>
      </c>
      <c r="D452" s="33" t="s">
        <v>2080</v>
      </c>
      <c r="E452" s="34" t="s">
        <v>1296</v>
      </c>
      <c r="F452" s="34" t="s">
        <v>1441</v>
      </c>
      <c r="G452" s="34" t="s">
        <v>1468</v>
      </c>
      <c r="H452" s="34" t="s">
        <v>33</v>
      </c>
      <c r="I452" s="35" t="s">
        <v>6</v>
      </c>
      <c r="J452" s="35" t="s">
        <v>1469</v>
      </c>
      <c r="K452" s="35" t="s">
        <v>1470</v>
      </c>
      <c r="L452" s="34">
        <v>8310</v>
      </c>
      <c r="M452" s="34" t="s">
        <v>267</v>
      </c>
      <c r="N452" s="34" t="s">
        <v>437</v>
      </c>
      <c r="O452" s="34" t="s">
        <v>435</v>
      </c>
      <c r="P452" s="34" t="s">
        <v>2024</v>
      </c>
      <c r="Q452" s="34" t="s">
        <v>436</v>
      </c>
      <c r="R452" s="36">
        <v>10700000</v>
      </c>
      <c r="S452" s="37">
        <v>5438841.3700000001</v>
      </c>
      <c r="T452" s="45">
        <v>5223236.78</v>
      </c>
      <c r="U452" s="46" t="s">
        <v>33</v>
      </c>
      <c r="V452" s="45">
        <v>5438841.3799999999</v>
      </c>
      <c r="W452" s="40">
        <v>1</v>
      </c>
      <c r="X452" s="45">
        <v>0</v>
      </c>
      <c r="Y452" s="45">
        <v>0</v>
      </c>
      <c r="Z452" s="45">
        <v>0</v>
      </c>
      <c r="AA452" s="45">
        <v>0</v>
      </c>
      <c r="AB452" s="40">
        <v>0.43</v>
      </c>
      <c r="AD452" s="51"/>
    </row>
    <row r="453" spans="1:30" ht="22.5" x14ac:dyDescent="0.25">
      <c r="A453" s="31">
        <v>450</v>
      </c>
      <c r="B453" s="32" t="s">
        <v>293</v>
      </c>
      <c r="C453" s="33">
        <v>7056</v>
      </c>
      <c r="D453" s="33" t="s">
        <v>2081</v>
      </c>
      <c r="E453" s="34" t="s">
        <v>1296</v>
      </c>
      <c r="F453" s="34" t="s">
        <v>1441</v>
      </c>
      <c r="G453" s="34" t="s">
        <v>1468</v>
      </c>
      <c r="H453" s="34" t="s">
        <v>33</v>
      </c>
      <c r="I453" s="35" t="s">
        <v>6</v>
      </c>
      <c r="J453" s="35" t="s">
        <v>1469</v>
      </c>
      <c r="K453" s="35" t="s">
        <v>1470</v>
      </c>
      <c r="L453" s="34">
        <v>8310</v>
      </c>
      <c r="M453" s="34" t="s">
        <v>267</v>
      </c>
      <c r="N453" s="34" t="s">
        <v>434</v>
      </c>
      <c r="O453" s="34" t="s">
        <v>439</v>
      </c>
      <c r="P453" s="34" t="s">
        <v>2024</v>
      </c>
      <c r="Q453" s="34" t="s">
        <v>436</v>
      </c>
      <c r="R453" s="36">
        <v>4419215.22</v>
      </c>
      <c r="S453" s="37">
        <v>4419215.22</v>
      </c>
      <c r="T453" s="45">
        <v>4244030.28</v>
      </c>
      <c r="U453" s="46" t="s">
        <v>33</v>
      </c>
      <c r="V453" s="45">
        <v>4419215.22</v>
      </c>
      <c r="W453" s="40">
        <v>1</v>
      </c>
      <c r="X453" s="45">
        <v>0</v>
      </c>
      <c r="Y453" s="45">
        <v>0</v>
      </c>
      <c r="Z453" s="45">
        <v>0</v>
      </c>
      <c r="AA453" s="45">
        <v>0</v>
      </c>
      <c r="AB453" s="40">
        <v>0.5</v>
      </c>
      <c r="AD453" s="51"/>
    </row>
    <row r="454" spans="1:30" ht="22.5" x14ac:dyDescent="0.25">
      <c r="A454" s="31">
        <v>451</v>
      </c>
      <c r="B454" s="32" t="s">
        <v>294</v>
      </c>
      <c r="C454" s="33">
        <v>7079</v>
      </c>
      <c r="D454" s="33" t="s">
        <v>2082</v>
      </c>
      <c r="E454" s="34" t="s">
        <v>1296</v>
      </c>
      <c r="F454" s="34" t="s">
        <v>1441</v>
      </c>
      <c r="G454" s="34" t="s">
        <v>1472</v>
      </c>
      <c r="H454" s="34" t="s">
        <v>33</v>
      </c>
      <c r="I454" s="35" t="s">
        <v>6</v>
      </c>
      <c r="J454" s="35" t="s">
        <v>1473</v>
      </c>
      <c r="K454" s="35" t="s">
        <v>1474</v>
      </c>
      <c r="L454" s="34">
        <v>2501</v>
      </c>
      <c r="M454" s="34" t="s">
        <v>40</v>
      </c>
      <c r="N454" s="34" t="s">
        <v>434</v>
      </c>
      <c r="O454" s="34" t="s">
        <v>435</v>
      </c>
      <c r="P454" s="34" t="s">
        <v>2024</v>
      </c>
      <c r="Q454" s="34" t="s">
        <v>436</v>
      </c>
      <c r="R454" s="36">
        <v>10700000</v>
      </c>
      <c r="S454" s="37">
        <v>8522942.3200000003</v>
      </c>
      <c r="T454" s="45">
        <v>8185078.9100000001</v>
      </c>
      <c r="U454" s="46" t="s">
        <v>33</v>
      </c>
      <c r="V454" s="45">
        <v>8522942.3200000003</v>
      </c>
      <c r="W454" s="40">
        <v>1</v>
      </c>
      <c r="X454" s="45">
        <v>0</v>
      </c>
      <c r="Y454" s="45">
        <v>0</v>
      </c>
      <c r="Z454" s="45">
        <v>0</v>
      </c>
      <c r="AA454" s="45">
        <v>0</v>
      </c>
      <c r="AB454" s="40">
        <v>0.3</v>
      </c>
      <c r="AD454" s="51"/>
    </row>
    <row r="455" spans="1:30" ht="22.5" x14ac:dyDescent="0.25">
      <c r="A455" s="31">
        <v>452</v>
      </c>
      <c r="B455" s="32" t="s">
        <v>296</v>
      </c>
      <c r="C455" s="33">
        <v>7101</v>
      </c>
      <c r="D455" s="33" t="s">
        <v>2083</v>
      </c>
      <c r="E455" s="34" t="s">
        <v>1296</v>
      </c>
      <c r="F455" s="34" t="s">
        <v>1441</v>
      </c>
      <c r="G455" s="34" t="s">
        <v>1480</v>
      </c>
      <c r="H455" s="34" t="s">
        <v>33</v>
      </c>
      <c r="I455" s="35" t="s">
        <v>6</v>
      </c>
      <c r="J455" s="35" t="s">
        <v>1481</v>
      </c>
      <c r="K455" s="35" t="s">
        <v>1482</v>
      </c>
      <c r="L455" s="34">
        <v>3596</v>
      </c>
      <c r="M455" s="34" t="s">
        <v>141</v>
      </c>
      <c r="N455" s="34" t="s">
        <v>434</v>
      </c>
      <c r="O455" s="34" t="s">
        <v>439</v>
      </c>
      <c r="P455" s="34" t="s">
        <v>2024</v>
      </c>
      <c r="Q455" s="34" t="s">
        <v>436</v>
      </c>
      <c r="R455" s="36">
        <v>9776066.9600000009</v>
      </c>
      <c r="S455" s="37">
        <v>8522942.3200000003</v>
      </c>
      <c r="T455" s="45">
        <v>8185078.9100000001</v>
      </c>
      <c r="U455" s="46" t="s">
        <v>33</v>
      </c>
      <c r="V455" s="45">
        <v>4261471.16</v>
      </c>
      <c r="W455" s="40">
        <v>0.52063898306387857</v>
      </c>
      <c r="X455" s="45">
        <v>0</v>
      </c>
      <c r="Y455" s="45">
        <v>0</v>
      </c>
      <c r="Z455" s="45">
        <v>0</v>
      </c>
      <c r="AA455" s="45">
        <v>0</v>
      </c>
      <c r="AB455" s="40">
        <v>0</v>
      </c>
      <c r="AD455" s="51"/>
    </row>
    <row r="456" spans="1:30" ht="22.5" x14ac:dyDescent="0.25">
      <c r="A456" s="31">
        <v>453</v>
      </c>
      <c r="B456" s="32" t="s">
        <v>303</v>
      </c>
      <c r="C456" s="33">
        <v>7043</v>
      </c>
      <c r="D456" s="33" t="s">
        <v>2084</v>
      </c>
      <c r="E456" s="34" t="s">
        <v>1502</v>
      </c>
      <c r="F456" s="34" t="s">
        <v>1503</v>
      </c>
      <c r="G456" s="34" t="s">
        <v>1503</v>
      </c>
      <c r="H456" s="34" t="s">
        <v>33</v>
      </c>
      <c r="I456" s="35" t="s">
        <v>6</v>
      </c>
      <c r="J456" s="35" t="s">
        <v>1507</v>
      </c>
      <c r="K456" s="35" t="s">
        <v>1508</v>
      </c>
      <c r="L456" s="34">
        <v>44900</v>
      </c>
      <c r="M456" s="34" t="s">
        <v>29</v>
      </c>
      <c r="N456" s="34" t="s">
        <v>440</v>
      </c>
      <c r="O456" s="34" t="s">
        <v>435</v>
      </c>
      <c r="P456" s="34" t="s">
        <v>446</v>
      </c>
      <c r="Q456" s="34" t="s">
        <v>436</v>
      </c>
      <c r="R456" s="36" t="s">
        <v>33</v>
      </c>
      <c r="S456" s="37">
        <v>10430579.27</v>
      </c>
      <c r="T456" s="45">
        <v>10017094.01</v>
      </c>
      <c r="U456" s="46" t="s">
        <v>33</v>
      </c>
      <c r="V456" s="45">
        <v>5215289.6399999997</v>
      </c>
      <c r="W456" s="40">
        <v>0.52063898320147639</v>
      </c>
      <c r="X456" s="45">
        <v>0</v>
      </c>
      <c r="Y456" s="45">
        <v>0</v>
      </c>
      <c r="Z456" s="45">
        <v>0</v>
      </c>
      <c r="AA456" s="45">
        <v>0</v>
      </c>
      <c r="AB456" s="40">
        <v>0</v>
      </c>
      <c r="AD456" s="51"/>
    </row>
    <row r="457" spans="1:30" ht="22.5" x14ac:dyDescent="0.25">
      <c r="A457" s="31">
        <v>454</v>
      </c>
      <c r="B457" s="32" t="s">
        <v>313</v>
      </c>
      <c r="C457" s="33">
        <v>7188</v>
      </c>
      <c r="D457" s="33" t="s">
        <v>2085</v>
      </c>
      <c r="E457" s="34" t="s">
        <v>1502</v>
      </c>
      <c r="F457" s="34" t="s">
        <v>1530</v>
      </c>
      <c r="G457" s="34" t="s">
        <v>1530</v>
      </c>
      <c r="H457" s="34" t="s">
        <v>1546</v>
      </c>
      <c r="I457" s="35" t="s">
        <v>7</v>
      </c>
      <c r="J457" s="35" t="s">
        <v>1547</v>
      </c>
      <c r="K457" s="35" t="s">
        <v>1548</v>
      </c>
      <c r="L457" s="34">
        <v>7313</v>
      </c>
      <c r="M457" s="34" t="s">
        <v>29</v>
      </c>
      <c r="N457" s="34" t="s">
        <v>441</v>
      </c>
      <c r="O457" s="34" t="s">
        <v>445</v>
      </c>
      <c r="P457" s="34" t="s">
        <v>2024</v>
      </c>
      <c r="Q457" s="34" t="s">
        <v>436</v>
      </c>
      <c r="R457" s="36">
        <v>16019455.109999999</v>
      </c>
      <c r="S457" s="37">
        <v>16019455.109999999</v>
      </c>
      <c r="T457" s="45">
        <v>15384417.640000001</v>
      </c>
      <c r="U457" s="46" t="s">
        <v>33</v>
      </c>
      <c r="V457" s="45">
        <v>8009727.5599999996</v>
      </c>
      <c r="W457" s="40">
        <v>0.52063898338110892</v>
      </c>
      <c r="X457" s="45">
        <v>0</v>
      </c>
      <c r="Y457" s="45">
        <v>0</v>
      </c>
      <c r="Z457" s="45">
        <v>0</v>
      </c>
      <c r="AA457" s="45">
        <v>0</v>
      </c>
      <c r="AB457" s="40">
        <v>0.65</v>
      </c>
      <c r="AD457" s="51"/>
    </row>
    <row r="458" spans="1:30" ht="22.5" x14ac:dyDescent="0.25">
      <c r="A458" s="31">
        <v>455</v>
      </c>
      <c r="B458" s="32" t="s">
        <v>314</v>
      </c>
      <c r="C458" s="33">
        <v>7149</v>
      </c>
      <c r="D458" s="33" t="s">
        <v>2086</v>
      </c>
      <c r="E458" s="34" t="s">
        <v>1502</v>
      </c>
      <c r="F458" s="34" t="s">
        <v>1530</v>
      </c>
      <c r="G458" s="34" t="s">
        <v>1550</v>
      </c>
      <c r="H458" s="34" t="s">
        <v>33</v>
      </c>
      <c r="I458" s="35" t="s">
        <v>6</v>
      </c>
      <c r="J458" s="35" t="s">
        <v>1551</v>
      </c>
      <c r="K458" s="35" t="s">
        <v>1552</v>
      </c>
      <c r="L458" s="34">
        <v>20900</v>
      </c>
      <c r="M458" s="34" t="s">
        <v>29</v>
      </c>
      <c r="N458" s="34" t="s">
        <v>434</v>
      </c>
      <c r="O458" s="34" t="s">
        <v>435</v>
      </c>
      <c r="P458" s="34" t="s">
        <v>2024</v>
      </c>
      <c r="Q458" s="34" t="s">
        <v>436</v>
      </c>
      <c r="R458" s="36">
        <v>19297538.109999999</v>
      </c>
      <c r="S458" s="37">
        <v>8522942.3200000003</v>
      </c>
      <c r="T458" s="45">
        <v>8185078.9100000001</v>
      </c>
      <c r="U458" s="46" t="s">
        <v>33</v>
      </c>
      <c r="V458" s="45">
        <v>4261471.16</v>
      </c>
      <c r="W458" s="40">
        <v>0.52063898306387857</v>
      </c>
      <c r="X458" s="45">
        <v>0</v>
      </c>
      <c r="Y458" s="45">
        <v>0</v>
      </c>
      <c r="Z458" s="45">
        <v>0</v>
      </c>
      <c r="AA458" s="45">
        <v>0</v>
      </c>
      <c r="AB458" s="40">
        <v>0.25</v>
      </c>
      <c r="AD458" s="51"/>
    </row>
    <row r="459" spans="1:30" ht="22.5" x14ac:dyDescent="0.25">
      <c r="A459" s="31">
        <v>456</v>
      </c>
      <c r="B459" s="32" t="s">
        <v>319</v>
      </c>
      <c r="C459" s="33">
        <v>7262</v>
      </c>
      <c r="D459" s="33" t="s">
        <v>2087</v>
      </c>
      <c r="E459" s="34" t="s">
        <v>1502</v>
      </c>
      <c r="F459" s="34" t="s">
        <v>1530</v>
      </c>
      <c r="G459" s="34" t="s">
        <v>1566</v>
      </c>
      <c r="H459" s="34" t="s">
        <v>1570</v>
      </c>
      <c r="I459" s="35" t="s">
        <v>7</v>
      </c>
      <c r="J459" s="35" t="s">
        <v>1571</v>
      </c>
      <c r="K459" s="35" t="s">
        <v>1572</v>
      </c>
      <c r="L459" s="34">
        <v>16228</v>
      </c>
      <c r="M459" s="34" t="s">
        <v>40</v>
      </c>
      <c r="N459" s="34" t="s">
        <v>434</v>
      </c>
      <c r="O459" s="34" t="s">
        <v>435</v>
      </c>
      <c r="P459" s="34" t="s">
        <v>2024</v>
      </c>
      <c r="Q459" s="34" t="s">
        <v>436</v>
      </c>
      <c r="R459" s="36">
        <v>9990000</v>
      </c>
      <c r="S459" s="37">
        <v>8522942.3200000003</v>
      </c>
      <c r="T459" s="45">
        <v>8185078.9100000001</v>
      </c>
      <c r="U459" s="46" t="s">
        <v>33</v>
      </c>
      <c r="V459" s="45">
        <v>4261471.16</v>
      </c>
      <c r="W459" s="40">
        <v>0.52063898306387857</v>
      </c>
      <c r="X459" s="45">
        <v>0</v>
      </c>
      <c r="Y459" s="45">
        <v>0</v>
      </c>
      <c r="Z459" s="45">
        <v>0</v>
      </c>
      <c r="AA459" s="45">
        <v>0</v>
      </c>
      <c r="AB459" s="40">
        <v>0</v>
      </c>
      <c r="AD459" s="51"/>
    </row>
    <row r="460" spans="1:30" ht="22.5" x14ac:dyDescent="0.25">
      <c r="A460" s="31">
        <v>457</v>
      </c>
      <c r="B460" s="32" t="s">
        <v>320</v>
      </c>
      <c r="C460" s="33">
        <v>7386</v>
      </c>
      <c r="D460" s="33" t="s">
        <v>2088</v>
      </c>
      <c r="E460" s="34" t="s">
        <v>1502</v>
      </c>
      <c r="F460" s="34" t="s">
        <v>1530</v>
      </c>
      <c r="G460" s="34" t="s">
        <v>1566</v>
      </c>
      <c r="H460" s="34" t="s">
        <v>1574</v>
      </c>
      <c r="I460" s="35" t="s">
        <v>7</v>
      </c>
      <c r="J460" s="35" t="s">
        <v>1575</v>
      </c>
      <c r="K460" s="35" t="s">
        <v>1576</v>
      </c>
      <c r="L460" s="34">
        <v>9922</v>
      </c>
      <c r="M460" s="34" t="s">
        <v>29</v>
      </c>
      <c r="N460" s="34" t="s">
        <v>437</v>
      </c>
      <c r="O460" s="34" t="s">
        <v>435</v>
      </c>
      <c r="P460" s="34" t="s">
        <v>2024</v>
      </c>
      <c r="Q460" s="34" t="s">
        <v>436</v>
      </c>
      <c r="R460" s="36">
        <v>7126564</v>
      </c>
      <c r="S460" s="37">
        <v>5438841.3700000001</v>
      </c>
      <c r="T460" s="45">
        <v>5223236.78</v>
      </c>
      <c r="U460" s="46" t="s">
        <v>33</v>
      </c>
      <c r="V460" s="45">
        <v>2719420.69</v>
      </c>
      <c r="W460" s="40">
        <v>0.52063898393669983</v>
      </c>
      <c r="X460" s="45">
        <v>0</v>
      </c>
      <c r="Y460" s="45">
        <v>0</v>
      </c>
      <c r="Z460" s="45">
        <v>0</v>
      </c>
      <c r="AA460" s="45">
        <v>0</v>
      </c>
      <c r="AB460" s="40">
        <v>0.95</v>
      </c>
      <c r="AD460" s="51"/>
    </row>
    <row r="461" spans="1:30" ht="22.5" x14ac:dyDescent="0.25">
      <c r="A461" s="31">
        <v>458</v>
      </c>
      <c r="B461" s="32" t="s">
        <v>321</v>
      </c>
      <c r="C461" s="33">
        <v>7018</v>
      </c>
      <c r="D461" s="33" t="s">
        <v>2089</v>
      </c>
      <c r="E461" s="34" t="s">
        <v>1502</v>
      </c>
      <c r="F461" s="34" t="s">
        <v>1578</v>
      </c>
      <c r="G461" s="34" t="s">
        <v>1579</v>
      </c>
      <c r="H461" s="34" t="s">
        <v>33</v>
      </c>
      <c r="I461" s="35" t="s">
        <v>6</v>
      </c>
      <c r="J461" s="35" t="s">
        <v>1580</v>
      </c>
      <c r="K461" s="35" t="s">
        <v>1581</v>
      </c>
      <c r="L461" s="34">
        <v>30051</v>
      </c>
      <c r="M461" s="34" t="s">
        <v>29</v>
      </c>
      <c r="N461" s="34" t="s">
        <v>434</v>
      </c>
      <c r="O461" s="34" t="s">
        <v>438</v>
      </c>
      <c r="P461" s="34" t="s">
        <v>446</v>
      </c>
      <c r="Q461" s="34" t="s">
        <v>436</v>
      </c>
      <c r="R461" s="36">
        <v>7803305.7000000002</v>
      </c>
      <c r="S461" s="37">
        <v>7803305.7000000002</v>
      </c>
      <c r="T461" s="45">
        <v>7493969.8700000001</v>
      </c>
      <c r="U461" s="46" t="s">
        <v>33</v>
      </c>
      <c r="V461" s="45">
        <v>7803305.7000000002</v>
      </c>
      <c r="W461" s="40">
        <v>1</v>
      </c>
      <c r="X461" s="45">
        <v>0</v>
      </c>
      <c r="Y461" s="45">
        <v>0</v>
      </c>
      <c r="Z461" s="45">
        <v>0</v>
      </c>
      <c r="AA461" s="45">
        <v>0</v>
      </c>
      <c r="AB461" s="40">
        <v>0.95</v>
      </c>
      <c r="AD461" s="51"/>
    </row>
    <row r="462" spans="1:30" ht="22.5" x14ac:dyDescent="0.25">
      <c r="A462" s="31">
        <v>459</v>
      </c>
      <c r="B462" s="32" t="s">
        <v>327</v>
      </c>
      <c r="C462" s="33">
        <v>7104</v>
      </c>
      <c r="D462" s="33" t="s">
        <v>2090</v>
      </c>
      <c r="E462" s="34" t="s">
        <v>1502</v>
      </c>
      <c r="F462" s="34" t="s">
        <v>1578</v>
      </c>
      <c r="G462" s="34" t="s">
        <v>1603</v>
      </c>
      <c r="H462" s="34" t="s">
        <v>33</v>
      </c>
      <c r="I462" s="35" t="s">
        <v>6</v>
      </c>
      <c r="J462" s="35" t="s">
        <v>1604</v>
      </c>
      <c r="K462" s="35" t="s">
        <v>1605</v>
      </c>
      <c r="L462" s="34">
        <v>8901</v>
      </c>
      <c r="M462" s="34" t="s">
        <v>29</v>
      </c>
      <c r="N462" s="34" t="s">
        <v>440</v>
      </c>
      <c r="O462" s="34" t="s">
        <v>435</v>
      </c>
      <c r="P462" s="34" t="s">
        <v>446</v>
      </c>
      <c r="Q462" s="34" t="s">
        <v>436</v>
      </c>
      <c r="R462" s="36" t="s">
        <v>33</v>
      </c>
      <c r="S462" s="37">
        <v>10430579.27</v>
      </c>
      <c r="T462" s="45">
        <v>10017094.01</v>
      </c>
      <c r="U462" s="46" t="s">
        <v>33</v>
      </c>
      <c r="V462" s="45">
        <v>10430579.27</v>
      </c>
      <c r="W462" s="40">
        <v>1</v>
      </c>
      <c r="X462" s="45">
        <v>0</v>
      </c>
      <c r="Y462" s="45">
        <v>0</v>
      </c>
      <c r="Z462" s="45">
        <v>0</v>
      </c>
      <c r="AA462" s="45">
        <v>0</v>
      </c>
      <c r="AB462" s="40">
        <v>0.7</v>
      </c>
      <c r="AD462" s="51"/>
    </row>
    <row r="463" spans="1:30" ht="22.5" x14ac:dyDescent="0.25">
      <c r="A463" s="31">
        <v>460</v>
      </c>
      <c r="B463" s="32" t="s">
        <v>329</v>
      </c>
      <c r="C463" s="33">
        <v>7001</v>
      </c>
      <c r="D463" s="33" t="s">
        <v>2091</v>
      </c>
      <c r="E463" s="34" t="s">
        <v>1610</v>
      </c>
      <c r="F463" s="34" t="s">
        <v>1611</v>
      </c>
      <c r="G463" s="34" t="s">
        <v>1612</v>
      </c>
      <c r="H463" s="34" t="s">
        <v>33</v>
      </c>
      <c r="I463" s="35" t="s">
        <v>6</v>
      </c>
      <c r="J463" s="35" t="s">
        <v>1613</v>
      </c>
      <c r="K463" s="35" t="s">
        <v>1614</v>
      </c>
      <c r="L463" s="34">
        <v>965040</v>
      </c>
      <c r="M463" s="34" t="s">
        <v>29</v>
      </c>
      <c r="N463" s="34" t="s">
        <v>434</v>
      </c>
      <c r="O463" s="34" t="s">
        <v>438</v>
      </c>
      <c r="P463" s="34" t="s">
        <v>2058</v>
      </c>
      <c r="Q463" s="34" t="s">
        <v>436</v>
      </c>
      <c r="R463" s="36">
        <v>13464075.560000001</v>
      </c>
      <c r="S463" s="37">
        <v>13464075.560000001</v>
      </c>
      <c r="T463" s="45">
        <v>12930337.529999999</v>
      </c>
      <c r="U463" s="46" t="s">
        <v>33</v>
      </c>
      <c r="V463" s="45">
        <v>13464075.560000001</v>
      </c>
      <c r="W463" s="40">
        <v>1</v>
      </c>
      <c r="X463" s="45">
        <v>0</v>
      </c>
      <c r="Y463" s="45">
        <v>0</v>
      </c>
      <c r="Z463" s="45">
        <v>0</v>
      </c>
      <c r="AA463" s="45">
        <v>0</v>
      </c>
      <c r="AB463" s="40">
        <v>0</v>
      </c>
      <c r="AD463" s="51"/>
    </row>
    <row r="464" spans="1:30" ht="22.5" x14ac:dyDescent="0.25">
      <c r="A464" s="31">
        <v>461</v>
      </c>
      <c r="B464" s="32" t="s">
        <v>329</v>
      </c>
      <c r="C464" s="33">
        <v>7001</v>
      </c>
      <c r="D464" s="33" t="s">
        <v>2092</v>
      </c>
      <c r="E464" s="34" t="s">
        <v>1610</v>
      </c>
      <c r="F464" s="34" t="s">
        <v>1611</v>
      </c>
      <c r="G464" s="34" t="s">
        <v>1612</v>
      </c>
      <c r="H464" s="34" t="s">
        <v>33</v>
      </c>
      <c r="I464" s="35" t="s">
        <v>6</v>
      </c>
      <c r="J464" s="35" t="s">
        <v>1613</v>
      </c>
      <c r="K464" s="35" t="s">
        <v>1614</v>
      </c>
      <c r="L464" s="34">
        <v>965040</v>
      </c>
      <c r="M464" s="34" t="s">
        <v>29</v>
      </c>
      <c r="N464" s="34" t="s">
        <v>441</v>
      </c>
      <c r="O464" s="34" t="s">
        <v>438</v>
      </c>
      <c r="P464" s="34" t="s">
        <v>2058</v>
      </c>
      <c r="Q464" s="34" t="s">
        <v>436</v>
      </c>
      <c r="R464" s="36">
        <v>10669016.6</v>
      </c>
      <c r="S464" s="37">
        <v>10669016.6</v>
      </c>
      <c r="T464" s="45">
        <v>10246079.289999999</v>
      </c>
      <c r="U464" s="46" t="s">
        <v>33</v>
      </c>
      <c r="V464" s="45">
        <v>10669016.6</v>
      </c>
      <c r="W464" s="40">
        <v>1</v>
      </c>
      <c r="X464" s="45">
        <v>0</v>
      </c>
      <c r="Y464" s="45">
        <v>0</v>
      </c>
      <c r="Z464" s="45">
        <v>0</v>
      </c>
      <c r="AA464" s="45">
        <v>0</v>
      </c>
      <c r="AB464" s="40">
        <v>0</v>
      </c>
      <c r="AD464" s="51"/>
    </row>
    <row r="465" spans="1:30" ht="22.5" x14ac:dyDescent="0.25">
      <c r="A465" s="31">
        <v>462</v>
      </c>
      <c r="B465" s="32" t="s">
        <v>332</v>
      </c>
      <c r="C465" s="33">
        <v>7261</v>
      </c>
      <c r="D465" s="33" t="s">
        <v>2093</v>
      </c>
      <c r="E465" s="34" t="s">
        <v>1610</v>
      </c>
      <c r="F465" s="34" t="s">
        <v>1616</v>
      </c>
      <c r="G465" s="34" t="s">
        <v>1625</v>
      </c>
      <c r="H465" s="34" t="s">
        <v>33</v>
      </c>
      <c r="I465" s="35" t="s">
        <v>6</v>
      </c>
      <c r="J465" s="35" t="s">
        <v>1626</v>
      </c>
      <c r="K465" s="35" t="s">
        <v>1627</v>
      </c>
      <c r="L465" s="34">
        <v>206557</v>
      </c>
      <c r="M465" s="34" t="s">
        <v>29</v>
      </c>
      <c r="N465" s="34" t="s">
        <v>434</v>
      </c>
      <c r="O465" s="34" t="s">
        <v>435</v>
      </c>
      <c r="P465" s="34" t="s">
        <v>2058</v>
      </c>
      <c r="Q465" s="34" t="s">
        <v>436</v>
      </c>
      <c r="R465" s="36">
        <v>71790782.609999999</v>
      </c>
      <c r="S465" s="37">
        <v>21126596.440000001</v>
      </c>
      <c r="T465" s="45">
        <v>20289103.52</v>
      </c>
      <c r="U465" s="46" t="s">
        <v>33</v>
      </c>
      <c r="V465" s="45">
        <v>0</v>
      </c>
      <c r="W465" s="40">
        <v>0</v>
      </c>
      <c r="X465" s="45">
        <v>0</v>
      </c>
      <c r="Y465" s="45">
        <v>0</v>
      </c>
      <c r="Z465" s="45">
        <v>0</v>
      </c>
      <c r="AA465" s="45">
        <v>0</v>
      </c>
      <c r="AB465" s="40">
        <v>0</v>
      </c>
      <c r="AD465" s="51"/>
    </row>
    <row r="466" spans="1:30" ht="22.5" x14ac:dyDescent="0.25">
      <c r="A466" s="31">
        <v>463</v>
      </c>
      <c r="B466" s="32" t="s">
        <v>337</v>
      </c>
      <c r="C466" s="33">
        <v>7322</v>
      </c>
      <c r="D466" s="33" t="s">
        <v>2094</v>
      </c>
      <c r="E466" s="34" t="s">
        <v>1610</v>
      </c>
      <c r="F466" s="34" t="s">
        <v>1616</v>
      </c>
      <c r="G466" s="34" t="s">
        <v>1637</v>
      </c>
      <c r="H466" s="34" t="s">
        <v>1645</v>
      </c>
      <c r="I466" s="35" t="s">
        <v>7</v>
      </c>
      <c r="J466" s="35" t="s">
        <v>1646</v>
      </c>
      <c r="K466" s="35" t="s">
        <v>1647</v>
      </c>
      <c r="L466" s="34">
        <v>89441</v>
      </c>
      <c r="M466" s="34" t="s">
        <v>29</v>
      </c>
      <c r="N466" s="34" t="s">
        <v>434</v>
      </c>
      <c r="O466" s="34" t="s">
        <v>435</v>
      </c>
      <c r="P466" s="34" t="s">
        <v>2058</v>
      </c>
      <c r="Q466" s="34" t="s">
        <v>436</v>
      </c>
      <c r="R466" s="36" t="s">
        <v>33</v>
      </c>
      <c r="S466" s="37">
        <v>21126596.440000001</v>
      </c>
      <c r="T466" s="45">
        <v>20289103.52</v>
      </c>
      <c r="U466" s="46" t="s">
        <v>33</v>
      </c>
      <c r="V466" s="45">
        <v>21126596.440000001</v>
      </c>
      <c r="W466" s="40">
        <v>1</v>
      </c>
      <c r="X466" s="45">
        <v>0</v>
      </c>
      <c r="Y466" s="45">
        <v>0</v>
      </c>
      <c r="Z466" s="45">
        <v>0</v>
      </c>
      <c r="AA466" s="45">
        <v>0</v>
      </c>
      <c r="AB466" s="40">
        <v>0.45</v>
      </c>
      <c r="AD466" s="51"/>
    </row>
    <row r="467" spans="1:30" ht="22.5" x14ac:dyDescent="0.25">
      <c r="A467" s="31">
        <v>464</v>
      </c>
      <c r="B467" s="32" t="s">
        <v>345</v>
      </c>
      <c r="C467" s="33">
        <v>7004</v>
      </c>
      <c r="D467" s="33" t="s">
        <v>2095</v>
      </c>
      <c r="E467" s="34" t="s">
        <v>1148</v>
      </c>
      <c r="F467" s="34" t="s">
        <v>1677</v>
      </c>
      <c r="G467" s="34" t="s">
        <v>1677</v>
      </c>
      <c r="H467" s="34" t="s">
        <v>33</v>
      </c>
      <c r="I467" s="35" t="s">
        <v>6</v>
      </c>
      <c r="J467" s="35" t="s">
        <v>1678</v>
      </c>
      <c r="K467" s="35" t="s">
        <v>1679</v>
      </c>
      <c r="L467" s="34">
        <v>59319</v>
      </c>
      <c r="M467" s="34" t="s">
        <v>29</v>
      </c>
      <c r="N467" s="34" t="s">
        <v>434</v>
      </c>
      <c r="O467" s="34" t="s">
        <v>435</v>
      </c>
      <c r="P467" s="34" t="s">
        <v>2058</v>
      </c>
      <c r="Q467" s="34" t="s">
        <v>436</v>
      </c>
      <c r="R467" s="36">
        <v>115897084.62</v>
      </c>
      <c r="S467" s="37">
        <v>21126596.440000001</v>
      </c>
      <c r="T467" s="45">
        <v>20289103.52</v>
      </c>
      <c r="U467" s="46" t="s">
        <v>33</v>
      </c>
      <c r="V467" s="45">
        <v>21126596.440000001</v>
      </c>
      <c r="W467" s="40">
        <v>1</v>
      </c>
      <c r="X467" s="45">
        <v>0</v>
      </c>
      <c r="Y467" s="45">
        <v>0</v>
      </c>
      <c r="Z467" s="45">
        <v>0</v>
      </c>
      <c r="AA467" s="45">
        <v>0</v>
      </c>
      <c r="AB467" s="40">
        <v>0.75</v>
      </c>
      <c r="AD467" s="51"/>
    </row>
    <row r="468" spans="1:30" ht="22.5" x14ac:dyDescent="0.25">
      <c r="A468" s="31">
        <v>465</v>
      </c>
      <c r="B468" s="32" t="s">
        <v>355</v>
      </c>
      <c r="C468" s="33">
        <v>7040</v>
      </c>
      <c r="D468" s="33" t="s">
        <v>2096</v>
      </c>
      <c r="E468" s="34" t="s">
        <v>1148</v>
      </c>
      <c r="F468" s="34" t="s">
        <v>1677</v>
      </c>
      <c r="G468" s="34" t="s">
        <v>937</v>
      </c>
      <c r="H468" s="34" t="s">
        <v>33</v>
      </c>
      <c r="I468" s="35" t="s">
        <v>6</v>
      </c>
      <c r="J468" s="35" t="s">
        <v>1717</v>
      </c>
      <c r="K468" s="35" t="s">
        <v>1718</v>
      </c>
      <c r="L468" s="34">
        <v>5263</v>
      </c>
      <c r="M468" s="34" t="s">
        <v>40</v>
      </c>
      <c r="N468" s="34" t="s">
        <v>437</v>
      </c>
      <c r="O468" s="34" t="s">
        <v>443</v>
      </c>
      <c r="P468" s="34" t="s">
        <v>2024</v>
      </c>
      <c r="Q468" s="34" t="s">
        <v>436</v>
      </c>
      <c r="R468" s="36">
        <v>3800000</v>
      </c>
      <c r="S468" s="37">
        <v>3800000</v>
      </c>
      <c r="T468" s="45">
        <v>3649361.77</v>
      </c>
      <c r="U468" s="46" t="s">
        <v>33</v>
      </c>
      <c r="V468" s="45">
        <v>3800000</v>
      </c>
      <c r="W468" s="40">
        <v>1</v>
      </c>
      <c r="X468" s="45">
        <v>0</v>
      </c>
      <c r="Y468" s="45">
        <v>0</v>
      </c>
      <c r="Z468" s="45">
        <v>0</v>
      </c>
      <c r="AA468" s="45">
        <v>0</v>
      </c>
      <c r="AB468" s="40">
        <v>0</v>
      </c>
      <c r="AD468" s="51"/>
    </row>
    <row r="469" spans="1:30" ht="22.5" x14ac:dyDescent="0.25">
      <c r="A469" s="31">
        <v>466</v>
      </c>
      <c r="B469" s="32" t="s">
        <v>356</v>
      </c>
      <c r="C469" s="33">
        <v>7062</v>
      </c>
      <c r="D469" s="33" t="s">
        <v>2097</v>
      </c>
      <c r="E469" s="34" t="s">
        <v>1148</v>
      </c>
      <c r="F469" s="34" t="s">
        <v>1677</v>
      </c>
      <c r="G469" s="34" t="s">
        <v>1720</v>
      </c>
      <c r="H469" s="34" t="s">
        <v>33</v>
      </c>
      <c r="I469" s="35" t="s">
        <v>6</v>
      </c>
      <c r="J469" s="35" t="s">
        <v>1721</v>
      </c>
      <c r="K469" s="35" t="s">
        <v>1722</v>
      </c>
      <c r="L469" s="34">
        <v>8191</v>
      </c>
      <c r="M469" s="34" t="s">
        <v>29</v>
      </c>
      <c r="N469" s="34" t="s">
        <v>434</v>
      </c>
      <c r="O469" s="34" t="s">
        <v>435</v>
      </c>
      <c r="P469" s="34" t="s">
        <v>2024</v>
      </c>
      <c r="Q469" s="34" t="s">
        <v>436</v>
      </c>
      <c r="R469" s="36">
        <v>10104578.32</v>
      </c>
      <c r="S469" s="37">
        <v>8522942.3200000003</v>
      </c>
      <c r="T469" s="45">
        <v>8185078.9100000001</v>
      </c>
      <c r="U469" s="46" t="s">
        <v>33</v>
      </c>
      <c r="V469" s="45">
        <v>8522942.3200000003</v>
      </c>
      <c r="W469" s="40">
        <v>1</v>
      </c>
      <c r="X469" s="45">
        <v>0</v>
      </c>
      <c r="Y469" s="45">
        <v>0</v>
      </c>
      <c r="Z469" s="45">
        <v>0</v>
      </c>
      <c r="AA469" s="45">
        <v>0</v>
      </c>
      <c r="AB469" s="40">
        <v>0.65</v>
      </c>
      <c r="AD469" s="51"/>
    </row>
    <row r="470" spans="1:30" ht="22.5" x14ac:dyDescent="0.25">
      <c r="A470" s="31">
        <v>467</v>
      </c>
      <c r="B470" s="32" t="s">
        <v>366</v>
      </c>
      <c r="C470" s="33">
        <v>7097</v>
      </c>
      <c r="D470" s="33" t="s">
        <v>2098</v>
      </c>
      <c r="E470" s="34" t="s">
        <v>1148</v>
      </c>
      <c r="F470" s="34" t="s">
        <v>1677</v>
      </c>
      <c r="G470" s="34" t="s">
        <v>1758</v>
      </c>
      <c r="H470" s="34" t="s">
        <v>33</v>
      </c>
      <c r="I470" s="35" t="s">
        <v>6</v>
      </c>
      <c r="J470" s="35" t="s">
        <v>1759</v>
      </c>
      <c r="K470" s="35" t="s">
        <v>1760</v>
      </c>
      <c r="L470" s="34">
        <v>15257</v>
      </c>
      <c r="M470" s="34" t="s">
        <v>35</v>
      </c>
      <c r="N470" s="34" t="s">
        <v>434</v>
      </c>
      <c r="O470" s="34" t="s">
        <v>435</v>
      </c>
      <c r="P470" s="34" t="s">
        <v>2024</v>
      </c>
      <c r="Q470" s="34" t="s">
        <v>436</v>
      </c>
      <c r="R470" s="36" t="s">
        <v>33</v>
      </c>
      <c r="S470" s="37">
        <v>8522942.3200000003</v>
      </c>
      <c r="T470" s="45">
        <v>8185078.9100000001</v>
      </c>
      <c r="U470" s="46" t="s">
        <v>33</v>
      </c>
      <c r="V470" s="45">
        <v>4261471.16</v>
      </c>
      <c r="W470" s="40">
        <v>0.52063898306387857</v>
      </c>
      <c r="X470" s="45">
        <v>0</v>
      </c>
      <c r="Y470" s="45">
        <v>0</v>
      </c>
      <c r="Z470" s="45">
        <v>0</v>
      </c>
      <c r="AA470" s="45">
        <v>0</v>
      </c>
      <c r="AB470" s="40">
        <v>0</v>
      </c>
      <c r="AD470" s="51"/>
    </row>
    <row r="471" spans="1:30" ht="22.5" x14ac:dyDescent="0.25">
      <c r="A471" s="31">
        <v>468</v>
      </c>
      <c r="B471" s="32" t="s">
        <v>373</v>
      </c>
      <c r="C471" s="33">
        <v>7128</v>
      </c>
      <c r="D471" s="33" t="s">
        <v>2099</v>
      </c>
      <c r="E471" s="34" t="s">
        <v>1148</v>
      </c>
      <c r="F471" s="34" t="s">
        <v>1677</v>
      </c>
      <c r="G471" s="34" t="s">
        <v>1784</v>
      </c>
      <c r="H471" s="34" t="s">
        <v>33</v>
      </c>
      <c r="I471" s="35" t="s">
        <v>6</v>
      </c>
      <c r="J471" s="35" t="s">
        <v>1785</v>
      </c>
      <c r="K471" s="35" t="s">
        <v>1786</v>
      </c>
      <c r="L471" s="34">
        <v>3066</v>
      </c>
      <c r="M471" s="34" t="s">
        <v>40</v>
      </c>
      <c r="N471" s="34" t="s">
        <v>437</v>
      </c>
      <c r="O471" s="34" t="s">
        <v>443</v>
      </c>
      <c r="P471" s="34" t="s">
        <v>2024</v>
      </c>
      <c r="Q471" s="34" t="s">
        <v>436</v>
      </c>
      <c r="R471" s="36" t="s">
        <v>33</v>
      </c>
      <c r="S471" s="37">
        <v>5565920.1921794778</v>
      </c>
      <c r="T471" s="45">
        <v>5345277.99</v>
      </c>
      <c r="U471" s="46" t="s">
        <v>33</v>
      </c>
      <c r="V471" s="45">
        <v>5345277.99</v>
      </c>
      <c r="W471" s="40">
        <v>1</v>
      </c>
      <c r="X471" s="45">
        <v>0</v>
      </c>
      <c r="Y471" s="45">
        <v>0</v>
      </c>
      <c r="Z471" s="45">
        <v>0</v>
      </c>
      <c r="AA471" s="45">
        <v>0</v>
      </c>
      <c r="AB471" s="40">
        <v>0</v>
      </c>
      <c r="AD471" s="51"/>
    </row>
    <row r="472" spans="1:30" ht="22.5" x14ac:dyDescent="0.25">
      <c r="A472" s="31">
        <v>469</v>
      </c>
      <c r="B472" s="32" t="s">
        <v>393</v>
      </c>
      <c r="C472" s="33">
        <v>7013</v>
      </c>
      <c r="D472" s="33" t="s">
        <v>2100</v>
      </c>
      <c r="E472" s="34" t="s">
        <v>1800</v>
      </c>
      <c r="F472" s="34" t="s">
        <v>1852</v>
      </c>
      <c r="G472" s="34" t="s">
        <v>1865</v>
      </c>
      <c r="H472" s="34" t="s">
        <v>33</v>
      </c>
      <c r="I472" s="35" t="s">
        <v>6</v>
      </c>
      <c r="J472" s="35" t="s">
        <v>1866</v>
      </c>
      <c r="K472" s="35" t="s">
        <v>1867</v>
      </c>
      <c r="L472" s="34">
        <v>20655</v>
      </c>
      <c r="M472" s="34" t="s">
        <v>29</v>
      </c>
      <c r="N472" s="34" t="s">
        <v>437</v>
      </c>
      <c r="O472" s="34" t="s">
        <v>435</v>
      </c>
      <c r="P472" s="34" t="s">
        <v>2024</v>
      </c>
      <c r="Q472" s="34" t="s">
        <v>436</v>
      </c>
      <c r="R472" s="36">
        <v>8199246.3200000003</v>
      </c>
      <c r="S472" s="37">
        <v>5438841.3700000001</v>
      </c>
      <c r="T472" s="45">
        <v>5223236.78</v>
      </c>
      <c r="U472" s="46" t="s">
        <v>33</v>
      </c>
      <c r="V472" s="45">
        <v>2719420.69</v>
      </c>
      <c r="W472" s="40">
        <v>0.52063898393669983</v>
      </c>
      <c r="X472" s="45">
        <v>0</v>
      </c>
      <c r="Y472" s="45">
        <v>0</v>
      </c>
      <c r="Z472" s="45">
        <v>0</v>
      </c>
      <c r="AA472" s="45">
        <v>0</v>
      </c>
      <c r="AB472" s="40">
        <v>0</v>
      </c>
      <c r="AD472" s="51"/>
    </row>
    <row r="473" spans="1:30" ht="22.5" x14ac:dyDescent="0.25">
      <c r="A473" s="31">
        <v>470</v>
      </c>
      <c r="B473" s="32" t="s">
        <v>395</v>
      </c>
      <c r="C473" s="33">
        <v>7061</v>
      </c>
      <c r="D473" s="33" t="s">
        <v>2101</v>
      </c>
      <c r="E473" s="34" t="s">
        <v>1800</v>
      </c>
      <c r="F473" s="34" t="s">
        <v>1852</v>
      </c>
      <c r="G473" s="34" t="s">
        <v>1873</v>
      </c>
      <c r="H473" s="34" t="s">
        <v>33</v>
      </c>
      <c r="I473" s="35" t="s">
        <v>6</v>
      </c>
      <c r="J473" s="35" t="s">
        <v>1874</v>
      </c>
      <c r="K473" s="35" t="s">
        <v>1875</v>
      </c>
      <c r="L473" s="34">
        <v>9540</v>
      </c>
      <c r="M473" s="34" t="s">
        <v>29</v>
      </c>
      <c r="N473" s="34" t="s">
        <v>434</v>
      </c>
      <c r="O473" s="34" t="s">
        <v>435</v>
      </c>
      <c r="P473" s="34" t="s">
        <v>2024</v>
      </c>
      <c r="Q473" s="34" t="s">
        <v>436</v>
      </c>
      <c r="R473" s="36" t="s">
        <v>33</v>
      </c>
      <c r="S473" s="37">
        <v>8522942.3200000003</v>
      </c>
      <c r="T473" s="45">
        <v>8185078.9100000001</v>
      </c>
      <c r="U473" s="46" t="s">
        <v>33</v>
      </c>
      <c r="V473" s="45">
        <v>4261471.16</v>
      </c>
      <c r="W473" s="40">
        <v>0.52063898306387857</v>
      </c>
      <c r="X473" s="45">
        <v>0</v>
      </c>
      <c r="Y473" s="45">
        <v>0</v>
      </c>
      <c r="Z473" s="45">
        <v>0</v>
      </c>
      <c r="AA473" s="45">
        <v>0</v>
      </c>
      <c r="AB473" s="40">
        <v>0</v>
      </c>
      <c r="AD473" s="51"/>
    </row>
    <row r="474" spans="1:30" ht="22.5" x14ac:dyDescent="0.25">
      <c r="A474" s="31">
        <v>471</v>
      </c>
      <c r="B474" s="32" t="s">
        <v>400</v>
      </c>
      <c r="C474" s="33">
        <v>7118</v>
      </c>
      <c r="D474" s="33" t="s">
        <v>2102</v>
      </c>
      <c r="E474" s="34" t="s">
        <v>1800</v>
      </c>
      <c r="F474" s="34" t="s">
        <v>1852</v>
      </c>
      <c r="G474" s="34" t="s">
        <v>1892</v>
      </c>
      <c r="H474" s="34" t="s">
        <v>33</v>
      </c>
      <c r="I474" s="35" t="s">
        <v>6</v>
      </c>
      <c r="J474" s="35" t="s">
        <v>1893</v>
      </c>
      <c r="K474" s="35" t="s">
        <v>1894</v>
      </c>
      <c r="L474" s="34">
        <v>30268</v>
      </c>
      <c r="M474" s="34" t="s">
        <v>29</v>
      </c>
      <c r="N474" s="34" t="s">
        <v>437</v>
      </c>
      <c r="O474" s="34" t="s">
        <v>435</v>
      </c>
      <c r="P474" s="34" t="s">
        <v>446</v>
      </c>
      <c r="Q474" s="34" t="s">
        <v>436</v>
      </c>
      <c r="R474" s="36" t="s">
        <v>33</v>
      </c>
      <c r="S474" s="37">
        <v>11513588.5</v>
      </c>
      <c r="T474" s="45">
        <v>11057170.970000001</v>
      </c>
      <c r="U474" s="46" t="s">
        <v>33</v>
      </c>
      <c r="V474" s="45">
        <v>5756794.25</v>
      </c>
      <c r="W474" s="40">
        <v>0.52063898311956736</v>
      </c>
      <c r="X474" s="45">
        <v>0</v>
      </c>
      <c r="Y474" s="45">
        <v>0</v>
      </c>
      <c r="Z474" s="45">
        <v>0</v>
      </c>
      <c r="AA474" s="45">
        <v>0</v>
      </c>
      <c r="AB474" s="40">
        <v>0</v>
      </c>
      <c r="AD474" s="51"/>
    </row>
    <row r="475" spans="1:30" ht="22.5" x14ac:dyDescent="0.25">
      <c r="A475" s="31">
        <v>472</v>
      </c>
      <c r="B475" s="32" t="s">
        <v>407</v>
      </c>
      <c r="C475" s="33">
        <v>7148</v>
      </c>
      <c r="D475" s="33" t="s">
        <v>2103</v>
      </c>
      <c r="E475" s="34" t="s">
        <v>1800</v>
      </c>
      <c r="F475" s="34" t="s">
        <v>1920</v>
      </c>
      <c r="G475" s="34" t="s">
        <v>1921</v>
      </c>
      <c r="H475" s="34" t="s">
        <v>33</v>
      </c>
      <c r="I475" s="35" t="s">
        <v>6</v>
      </c>
      <c r="J475" s="35" t="s">
        <v>1922</v>
      </c>
      <c r="K475" s="35" t="s">
        <v>1923</v>
      </c>
      <c r="L475" s="34">
        <v>10299</v>
      </c>
      <c r="M475" s="34" t="s">
        <v>29</v>
      </c>
      <c r="N475" s="34" t="s">
        <v>434</v>
      </c>
      <c r="O475" s="34" t="s">
        <v>439</v>
      </c>
      <c r="P475" s="34" t="s">
        <v>2024</v>
      </c>
      <c r="Q475" s="34" t="s">
        <v>436</v>
      </c>
      <c r="R475" s="36">
        <v>12326852.73</v>
      </c>
      <c r="S475" s="37">
        <v>8522942.3200000003</v>
      </c>
      <c r="T475" s="45">
        <v>8185078.9100000001</v>
      </c>
      <c r="U475" s="46" t="s">
        <v>33</v>
      </c>
      <c r="V475" s="45">
        <v>8522942.3200000003</v>
      </c>
      <c r="W475" s="40">
        <v>1</v>
      </c>
      <c r="X475" s="45">
        <v>0</v>
      </c>
      <c r="Y475" s="45">
        <v>0</v>
      </c>
      <c r="Z475" s="45">
        <v>0</v>
      </c>
      <c r="AA475" s="45">
        <v>0</v>
      </c>
      <c r="AB475" s="40">
        <v>0.7</v>
      </c>
      <c r="AD475" s="51"/>
    </row>
    <row r="476" spans="1:30" ht="22.5" x14ac:dyDescent="0.25">
      <c r="A476" s="31">
        <v>473</v>
      </c>
      <c r="B476" s="32" t="s">
        <v>414</v>
      </c>
      <c r="C476" s="33">
        <v>7029</v>
      </c>
      <c r="D476" s="33" t="s">
        <v>2104</v>
      </c>
      <c r="E476" s="34" t="s">
        <v>1946</v>
      </c>
      <c r="F476" s="34" t="s">
        <v>1947</v>
      </c>
      <c r="G476" s="34" t="s">
        <v>1947</v>
      </c>
      <c r="H476" s="34" t="s">
        <v>33</v>
      </c>
      <c r="I476" s="35" t="s">
        <v>6</v>
      </c>
      <c r="J476" s="35" t="s">
        <v>1948</v>
      </c>
      <c r="K476" s="35" t="s">
        <v>1949</v>
      </c>
      <c r="L476" s="34">
        <v>46285</v>
      </c>
      <c r="M476" s="34" t="s">
        <v>29</v>
      </c>
      <c r="N476" s="34" t="s">
        <v>434</v>
      </c>
      <c r="O476" s="34" t="s">
        <v>435</v>
      </c>
      <c r="P476" s="34" t="s">
        <v>446</v>
      </c>
      <c r="Q476" s="34" t="s">
        <v>436</v>
      </c>
      <c r="R476" s="36">
        <v>76520424.870000005</v>
      </c>
      <c r="S476" s="37">
        <v>11829507.279999999</v>
      </c>
      <c r="T476" s="45">
        <v>11360566.220000001</v>
      </c>
      <c r="U476" s="46" t="s">
        <v>33</v>
      </c>
      <c r="V476" s="45">
        <v>11829507.279999999</v>
      </c>
      <c r="W476" s="40">
        <v>1</v>
      </c>
      <c r="X476" s="45">
        <v>0</v>
      </c>
      <c r="Y476" s="45">
        <v>0</v>
      </c>
      <c r="Z476" s="45">
        <v>0</v>
      </c>
      <c r="AA476" s="45">
        <v>0</v>
      </c>
      <c r="AB476" s="40">
        <v>0.5</v>
      </c>
      <c r="AD476" s="51"/>
    </row>
    <row r="477" spans="1:30" ht="22.5" x14ac:dyDescent="0.25">
      <c r="A477" s="31">
        <v>474</v>
      </c>
      <c r="B477" s="32" t="s">
        <v>416</v>
      </c>
      <c r="C477" s="33">
        <v>7355</v>
      </c>
      <c r="D477" s="33" t="s">
        <v>2105</v>
      </c>
      <c r="E477" s="34" t="s">
        <v>1946</v>
      </c>
      <c r="F477" s="34" t="s">
        <v>1947</v>
      </c>
      <c r="G477" s="34" t="s">
        <v>1947</v>
      </c>
      <c r="H477" s="34" t="s">
        <v>1955</v>
      </c>
      <c r="I477" s="35" t="s">
        <v>7</v>
      </c>
      <c r="J477" s="35" t="s">
        <v>1956</v>
      </c>
      <c r="K477" s="35" t="s">
        <v>1957</v>
      </c>
      <c r="L477" s="34">
        <v>4595</v>
      </c>
      <c r="M477" s="34" t="s">
        <v>29</v>
      </c>
      <c r="N477" s="34" t="s">
        <v>434</v>
      </c>
      <c r="O477" s="34" t="s">
        <v>438</v>
      </c>
      <c r="P477" s="34" t="s">
        <v>2024</v>
      </c>
      <c r="Q477" s="34" t="s">
        <v>436</v>
      </c>
      <c r="R477" s="36">
        <v>14010737.699999999</v>
      </c>
      <c r="S477" s="37">
        <v>8522942.3200000003</v>
      </c>
      <c r="T477" s="45">
        <v>8185078.9100000001</v>
      </c>
      <c r="U477" s="46" t="s">
        <v>33</v>
      </c>
      <c r="V477" s="45">
        <v>8522942.3200000003</v>
      </c>
      <c r="W477" s="40">
        <v>1</v>
      </c>
      <c r="X477" s="45">
        <v>0</v>
      </c>
      <c r="Y477" s="45">
        <v>0</v>
      </c>
      <c r="Z477" s="45">
        <v>0</v>
      </c>
      <c r="AA477" s="45">
        <v>0</v>
      </c>
      <c r="AB477" s="40">
        <v>0.85</v>
      </c>
      <c r="AD477" s="51"/>
    </row>
    <row r="478" spans="1:30" ht="22.5" x14ac:dyDescent="0.25">
      <c r="A478" s="31">
        <v>475</v>
      </c>
      <c r="B478" s="32" t="s">
        <v>418</v>
      </c>
      <c r="C478" s="33">
        <v>7080</v>
      </c>
      <c r="D478" s="33" t="s">
        <v>2106</v>
      </c>
      <c r="E478" s="34" t="s">
        <v>1946</v>
      </c>
      <c r="F478" s="34" t="s">
        <v>1947</v>
      </c>
      <c r="G478" s="34" t="s">
        <v>1963</v>
      </c>
      <c r="H478" s="34" t="s">
        <v>33</v>
      </c>
      <c r="I478" s="35" t="s">
        <v>6</v>
      </c>
      <c r="J478" s="35" t="s">
        <v>1964</v>
      </c>
      <c r="K478" s="35" t="s">
        <v>1965</v>
      </c>
      <c r="L478" s="34">
        <v>10152</v>
      </c>
      <c r="M478" s="34" t="s">
        <v>29</v>
      </c>
      <c r="N478" s="34" t="s">
        <v>434</v>
      </c>
      <c r="O478" s="34" t="s">
        <v>438</v>
      </c>
      <c r="P478" s="34" t="s">
        <v>2024</v>
      </c>
      <c r="Q478" s="34" t="s">
        <v>436</v>
      </c>
      <c r="R478" s="36">
        <v>8500000</v>
      </c>
      <c r="S478" s="37">
        <v>8500000</v>
      </c>
      <c r="T478" s="45">
        <v>8163046.0599999996</v>
      </c>
      <c r="U478" s="46" t="s">
        <v>33</v>
      </c>
      <c r="V478" s="45">
        <v>4250000</v>
      </c>
      <c r="W478" s="40">
        <v>0.52063898313958556</v>
      </c>
      <c r="X478" s="45">
        <v>0</v>
      </c>
      <c r="Y478" s="45">
        <v>0</v>
      </c>
      <c r="Z478" s="45">
        <v>0</v>
      </c>
      <c r="AA478" s="45">
        <v>0</v>
      </c>
      <c r="AB478" s="40">
        <v>0.8</v>
      </c>
      <c r="AD478" s="51"/>
    </row>
    <row r="479" spans="1:30" ht="22.5" x14ac:dyDescent="0.25">
      <c r="A479" s="31">
        <v>476</v>
      </c>
      <c r="B479" s="32" t="s">
        <v>421</v>
      </c>
      <c r="C479" s="33">
        <v>7044</v>
      </c>
      <c r="D479" s="33" t="s">
        <v>2107</v>
      </c>
      <c r="E479" s="34" t="s">
        <v>1946</v>
      </c>
      <c r="F479" s="34" t="s">
        <v>1975</v>
      </c>
      <c r="G479" s="34" t="s">
        <v>1976</v>
      </c>
      <c r="H479" s="34" t="s">
        <v>33</v>
      </c>
      <c r="I479" s="35" t="s">
        <v>6</v>
      </c>
      <c r="J479" s="35" t="s">
        <v>1977</v>
      </c>
      <c r="K479" s="35" t="s">
        <v>1978</v>
      </c>
      <c r="L479" s="34">
        <v>168501</v>
      </c>
      <c r="M479" s="34" t="s">
        <v>422</v>
      </c>
      <c r="N479" s="34" t="s">
        <v>440</v>
      </c>
      <c r="O479" s="34" t="s">
        <v>435</v>
      </c>
      <c r="P479" s="34" t="s">
        <v>2058</v>
      </c>
      <c r="Q479" s="34" t="s">
        <v>436</v>
      </c>
      <c r="R479" s="36" t="s">
        <v>33</v>
      </c>
      <c r="S479" s="37">
        <v>27719130.07</v>
      </c>
      <c r="T479" s="45">
        <v>26620298.309999999</v>
      </c>
      <c r="U479" s="46" t="s">
        <v>33</v>
      </c>
      <c r="V479" s="45">
        <v>13859565.039999999</v>
      </c>
      <c r="W479" s="40">
        <v>0.5206389830272341</v>
      </c>
      <c r="X479" s="45">
        <v>0</v>
      </c>
      <c r="Y479" s="45">
        <v>0</v>
      </c>
      <c r="Z479" s="45">
        <v>0</v>
      </c>
      <c r="AA479" s="45">
        <v>0</v>
      </c>
      <c r="AB479" s="40">
        <v>0</v>
      </c>
      <c r="AD479" s="51"/>
    </row>
    <row r="480" spans="1:30" ht="22.5" x14ac:dyDescent="0.25">
      <c r="A480" s="31">
        <v>477</v>
      </c>
      <c r="B480" s="32" t="s">
        <v>429</v>
      </c>
      <c r="C480" s="33">
        <v>7041</v>
      </c>
      <c r="D480" s="33" t="s">
        <v>2108</v>
      </c>
      <c r="E480" s="34" t="s">
        <v>1946</v>
      </c>
      <c r="F480" s="34" t="s">
        <v>2004</v>
      </c>
      <c r="G480" s="34" t="s">
        <v>2005</v>
      </c>
      <c r="H480" s="34" t="s">
        <v>33</v>
      </c>
      <c r="I480" s="35" t="s">
        <v>6</v>
      </c>
      <c r="J480" s="35" t="s">
        <v>2006</v>
      </c>
      <c r="K480" s="35" t="s">
        <v>2007</v>
      </c>
      <c r="L480" s="34">
        <v>16558</v>
      </c>
      <c r="M480" s="34" t="s">
        <v>29</v>
      </c>
      <c r="N480" s="34" t="s">
        <v>434</v>
      </c>
      <c r="O480" s="34" t="s">
        <v>438</v>
      </c>
      <c r="P480" s="34" t="s">
        <v>2024</v>
      </c>
      <c r="Q480" s="34" t="s">
        <v>436</v>
      </c>
      <c r="R480" s="36">
        <v>5611513.1299999999</v>
      </c>
      <c r="S480" s="37">
        <v>5611513.1299999999</v>
      </c>
      <c r="T480" s="45">
        <v>5389063.5499999998</v>
      </c>
      <c r="U480" s="46" t="s">
        <v>33</v>
      </c>
      <c r="V480" s="45">
        <v>5611513.1399999997</v>
      </c>
      <c r="W480" s="40">
        <v>1</v>
      </c>
      <c r="X480" s="45">
        <v>0</v>
      </c>
      <c r="Y480" s="45">
        <v>0</v>
      </c>
      <c r="Z480" s="45">
        <v>0</v>
      </c>
      <c r="AA480" s="45">
        <v>0</v>
      </c>
      <c r="AB480" s="40">
        <v>0.95</v>
      </c>
      <c r="AD480" s="51"/>
    </row>
    <row r="481" spans="1:30" ht="22.5" x14ac:dyDescent="0.25">
      <c r="A481" s="31">
        <v>478</v>
      </c>
      <c r="B481" s="32" t="s">
        <v>430</v>
      </c>
      <c r="C481" s="33">
        <v>7069</v>
      </c>
      <c r="D481" s="33" t="s">
        <v>2109</v>
      </c>
      <c r="E481" s="34" t="s">
        <v>1946</v>
      </c>
      <c r="F481" s="34" t="s">
        <v>2004</v>
      </c>
      <c r="G481" s="34" t="s">
        <v>2004</v>
      </c>
      <c r="H481" s="34" t="s">
        <v>33</v>
      </c>
      <c r="I481" s="35" t="s">
        <v>6</v>
      </c>
      <c r="J481" s="35" t="s">
        <v>2009</v>
      </c>
      <c r="K481" s="35" t="s">
        <v>2010</v>
      </c>
      <c r="L481" s="34">
        <v>130426</v>
      </c>
      <c r="M481" s="34" t="s">
        <v>141</v>
      </c>
      <c r="N481" s="34" t="s">
        <v>434</v>
      </c>
      <c r="O481" s="34" t="s">
        <v>435</v>
      </c>
      <c r="P481" s="34" t="s">
        <v>2058</v>
      </c>
      <c r="Q481" s="34" t="s">
        <v>436</v>
      </c>
      <c r="R481" s="36" t="s">
        <v>33</v>
      </c>
      <c r="S481" s="37">
        <v>21126596.440000001</v>
      </c>
      <c r="T481" s="45">
        <v>20289103.52</v>
      </c>
      <c r="U481" s="46" t="s">
        <v>33</v>
      </c>
      <c r="V481" s="45">
        <v>21126596.440000001</v>
      </c>
      <c r="W481" s="40">
        <v>1</v>
      </c>
      <c r="X481" s="45">
        <v>0</v>
      </c>
      <c r="Y481" s="45">
        <v>0</v>
      </c>
      <c r="Z481" s="45">
        <v>0</v>
      </c>
      <c r="AA481" s="45">
        <v>0</v>
      </c>
      <c r="AB481" s="40">
        <v>0.85</v>
      </c>
      <c r="AD481" s="51"/>
    </row>
  </sheetData>
  <sheetProtection autoFilter="0"/>
  <mergeCells count="1">
    <mergeCell ref="A1:AB1"/>
  </mergeCells>
  <conditionalFormatting sqref="A4:W481">
    <cfRule type="expression" dxfId="37" priority="8">
      <formula>$H4="-"</formula>
    </cfRule>
  </conditionalFormatting>
  <conditionalFormatting sqref="W4:W481 W2">
    <cfRule type="dataBar" priority="7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{B5B83CE6-C62B-47FE-9B44-75556CEE03BB}</x14:id>
        </ext>
      </extLst>
    </cfRule>
  </conditionalFormatting>
  <conditionalFormatting sqref="X4:X481">
    <cfRule type="expression" dxfId="36" priority="6">
      <formula>$H4="-"</formula>
    </cfRule>
  </conditionalFormatting>
  <conditionalFormatting sqref="Y4:Y481">
    <cfRule type="expression" dxfId="35" priority="5">
      <formula>$H4="-"</formula>
    </cfRule>
  </conditionalFormatting>
  <conditionalFormatting sqref="Z4:Z481">
    <cfRule type="expression" dxfId="34" priority="4">
      <formula>$H4="-"</formula>
    </cfRule>
  </conditionalFormatting>
  <conditionalFormatting sqref="AA4:AA481">
    <cfRule type="expression" dxfId="33" priority="3">
      <formula>$H4="-"</formula>
    </cfRule>
  </conditionalFormatting>
  <conditionalFormatting sqref="AB4:AB481">
    <cfRule type="expression" dxfId="32" priority="2">
      <formula>$H4="-"</formula>
    </cfRule>
    <cfRule type="dataBar" priority="1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{0F74CEBF-EB87-4A67-9C11-4ACE8940D12B}</x14:id>
        </ext>
      </extLst>
    </cfRule>
  </conditionalFormatting>
  <printOptions horizontalCentered="1"/>
  <pageMargins left="0" right="0" top="0.26" bottom="0.19685039370078741" header="0.31496062992125984" footer="0"/>
  <pageSetup scale="47" fitToHeight="0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B83CE6-C62B-47FE-9B44-75556CEE03BB}">
            <x14:dataBar minLength="0" maxLength="100" border="1" gradient="0" direction="leftToRight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W4:W481 W2</xm:sqref>
        </x14:conditionalFormatting>
        <x14:conditionalFormatting xmlns:xm="http://schemas.microsoft.com/office/excel/2006/main">
          <x14:cfRule type="dataBar" id="{0F74CEBF-EB87-4A67-9C11-4ACE8940D12B}">
            <x14:dataBar minLength="0" maxLength="100" border="1" gradient="0" direction="leftToRight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AB4:AB481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</vt:lpstr>
      <vt:lpstr>OBRAS!Área_de_impresión</vt:lpstr>
      <vt:lpstr>OBRAS!Títulos_a_imprimir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Martinez</dc:creator>
  <cp:lastModifiedBy>Eric Martinez</cp:lastModifiedBy>
  <dcterms:created xsi:type="dcterms:W3CDTF">2023-09-14T14:39:41Z</dcterms:created>
  <dcterms:modified xsi:type="dcterms:W3CDTF">2024-04-18T14:55:15Z</dcterms:modified>
</cp:coreProperties>
</file>